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LELOUTRE\Desktop\"/>
    </mc:Choice>
  </mc:AlternateContent>
  <bookViews>
    <workbookView xWindow="0" yWindow="0" windowWidth="28800" windowHeight="12450"/>
  </bookViews>
  <sheets>
    <sheet name="AIDES ELEC+GAZ" sheetId="2" r:id="rId1"/>
  </sheets>
  <definedNames>
    <definedName name="_xlnm.Print_Area" localSheetId="0">'AIDES ELEC+GAZ'!$A$1:$M$66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2" l="1"/>
  <c r="E42" i="2"/>
  <c r="E40" i="2"/>
  <c r="J40" i="2" l="1"/>
  <c r="K40" i="2" l="1"/>
  <c r="J41" i="2"/>
  <c r="J42" i="2"/>
  <c r="K41" i="2" l="1"/>
  <c r="K42" i="2"/>
</calcChain>
</file>

<file path=xl/sharedStrings.xml><?xml version="1.0" encoding="utf-8"?>
<sst xmlns="http://schemas.openxmlformats.org/spreadsheetml/2006/main" count="132" uniqueCount="98">
  <si>
    <t>GAZ</t>
  </si>
  <si>
    <t>ÉLECTRICITÉ</t>
  </si>
  <si>
    <t>oui</t>
  </si>
  <si>
    <t>non</t>
  </si>
  <si>
    <t>Mon point de livraison (n°PDL ou n°PCE dans les factures)</t>
  </si>
  <si>
    <t>AIDE POSSIBLE</t>
  </si>
  <si>
    <t>DÉMARCHES À SUIVRE</t>
  </si>
  <si>
    <t>Pas d'aide gaz</t>
  </si>
  <si>
    <t>Bouclier tarifaire collectif gaz</t>
  </si>
  <si>
    <t>Amortisseur électricité</t>
  </si>
  <si>
    <t>Bouclier tarifaire collectif électricité</t>
  </si>
  <si>
    <t>G1</t>
  </si>
  <si>
    <t>G2</t>
  </si>
  <si>
    <t>G3</t>
  </si>
  <si>
    <t>G4</t>
  </si>
  <si>
    <t>G5</t>
  </si>
  <si>
    <t>E1</t>
  </si>
  <si>
    <t>E2</t>
  </si>
  <si>
    <t>E3</t>
  </si>
  <si>
    <t>E4</t>
  </si>
  <si>
    <t>E5</t>
  </si>
  <si>
    <t>Correspond à une consommation de :</t>
  </si>
  <si>
    <t>Alimente uniquement des ESMS ?</t>
  </si>
  <si>
    <t>Consommation annuelle estimée pour 2023 (MWh/an)</t>
  </si>
  <si>
    <t>Idem scénario E1</t>
  </si>
  <si>
    <t>AIDE ELEC À RETENIR</t>
  </si>
  <si>
    <t>FICTIF 1</t>
  </si>
  <si>
    <t>FICTIF 2</t>
  </si>
  <si>
    <t>FICTIF 3</t>
  </si>
  <si>
    <t>N° de point de livraison électrique</t>
  </si>
  <si>
    <t>* La règle pour estimer soi-même ses consommations (sans sous-compteur dédié) n'est pas claire aujourd'hui : il semble que le plus simple soit de raisonner avec la clé de répartition de refacturation habituellement appliquée (% appliqué pour l'UF de l'EHPAD), ou bien en nombre de lit, ou en surface... Ceci sont simplement des pistes pour avancer, à adapter selon vos cas concrets.</t>
  </si>
  <si>
    <r>
      <t xml:space="preserve">Bouclier tarifaire collectif électricité (sur les seuls ESMS) </t>
    </r>
    <r>
      <rPr>
        <b/>
        <u/>
        <sz val="11"/>
        <color theme="1"/>
        <rFont val="Calibri"/>
        <family val="2"/>
        <scheme val="minor"/>
      </rPr>
      <t>OU</t>
    </r>
    <r>
      <rPr>
        <sz val="11"/>
        <color theme="1"/>
        <rFont val="Calibri"/>
        <family val="2"/>
        <scheme val="minor"/>
      </rPr>
      <t xml:space="preserve"> Amortisseur électricité (sur l'ensemble des activités) :</t>
    </r>
    <r>
      <rPr>
        <b/>
        <sz val="11"/>
        <color theme="1"/>
        <rFont val="Calibri"/>
        <family val="2"/>
        <scheme val="minor"/>
      </rPr>
      <t xml:space="preserve"> </t>
    </r>
    <r>
      <rPr>
        <b/>
        <u/>
        <sz val="11"/>
        <color rgb="FF7030A0"/>
        <rFont val="Calibri"/>
        <family val="2"/>
        <scheme val="minor"/>
      </rPr>
      <t>IL FAUT CHOISIR L'UN OU L'AUTRE**</t>
    </r>
  </si>
  <si>
    <r>
      <rPr>
        <i/>
        <sz val="11"/>
        <color theme="1"/>
        <rFont val="Calibri"/>
        <family val="2"/>
        <scheme val="minor"/>
      </rPr>
      <t>Idem scénario G2,</t>
    </r>
    <r>
      <rPr>
        <sz val="11"/>
        <color theme="1"/>
        <rFont val="Calibri"/>
        <family val="2"/>
        <scheme val="minor"/>
      </rPr>
      <t xml:space="preserve"> mais en précisant la ou les clef(s) de répartition choisie(s) = sous-compteur </t>
    </r>
    <r>
      <rPr>
        <sz val="11"/>
        <rFont val="Calibri"/>
        <family val="2"/>
        <scheme val="minor"/>
      </rPr>
      <t>utilisé ici</t>
    </r>
  </si>
  <si>
    <r>
      <rPr>
        <i/>
        <sz val="11"/>
        <color theme="1"/>
        <rFont val="Calibri"/>
        <family val="2"/>
        <scheme val="minor"/>
      </rPr>
      <t>Idem scénario G2, mais</t>
    </r>
    <r>
      <rPr>
        <sz val="11"/>
        <color theme="1"/>
        <rFont val="Calibri"/>
        <family val="2"/>
        <scheme val="minor"/>
      </rPr>
      <t xml:space="preserve"> en précisant la ou les clef(s) de répartition choisie(s) = </t>
    </r>
    <r>
      <rPr>
        <sz val="11"/>
        <color theme="5" tint="-0.249977111117893"/>
        <rFont val="Calibri"/>
        <family val="2"/>
        <scheme val="minor"/>
      </rPr>
      <t>calcul de votre part ici*</t>
    </r>
  </si>
  <si>
    <t>Détails à renseigner pour les points de livraison n'alimentant pas que des ESMS</t>
  </si>
  <si>
    <t>Alimente à minima un ESMS ?</t>
  </si>
  <si>
    <t>Je n'ai pas de sous-compteur mais peux estimer moi-même la consommation liée aux seuls ESMS ?</t>
  </si>
  <si>
    <t>SYNTHÈSE des aides gouvernementales sur l'électricité et le gaz pour 2023</t>
  </si>
  <si>
    <t>Le présent document propose une méthodologie à suivre, pas à pas, pour identifier et demander les aides gouvernementales applicables aux établissements de santé et médico-sociaux sur 2023.</t>
  </si>
  <si>
    <t>↓</t>
  </si>
  <si>
    <r>
      <rPr>
        <b/>
        <sz val="11"/>
        <color rgb="FF7030A0"/>
        <rFont val="Calibri"/>
        <family val="2"/>
        <scheme val="minor"/>
      </rPr>
      <t>**</t>
    </r>
    <r>
      <rPr>
        <sz val="11"/>
        <color rgb="FF7030A0"/>
        <rFont val="Calibri"/>
        <family val="2"/>
        <scheme val="minor"/>
      </rPr>
      <t xml:space="preserve"> pour choisir entre Bouclier tarifaire collectif électricité (sur les seuls ESMS) OU Amortisseur électricité (sur l'ensemble des activités), il faut faire les deux calculs et retenir le cas qui nous permet de toucher l'aide la plus importante : </t>
    </r>
    <r>
      <rPr>
        <b/>
        <sz val="11"/>
        <color rgb="FF7030A0"/>
        <rFont val="Calibri"/>
        <family val="2"/>
        <scheme val="minor"/>
      </rPr>
      <t>CALCULATEUR ci-après, au point 3)</t>
    </r>
  </si>
  <si>
    <t>Un ESMS (EHPAD par exemple) avec son propre point de livraison (gaz et/ou électricité), et aucune activité autre que celle d'un ESMS</t>
  </si>
  <si>
    <t>Un ESMS au sein d'un établissement sanitaire (par exemple, un EHPAD au sein d'un CH), avec un sous-compteur propre à l'ESMS (à l'EHPAD)</t>
  </si>
  <si>
    <r>
      <t>4) REMPLIR ET TRANSMETTRE LES FORMULAIRES</t>
    </r>
    <r>
      <rPr>
        <sz val="14"/>
        <color theme="1"/>
        <rFont val="Calibri"/>
        <family val="2"/>
        <scheme val="minor"/>
      </rPr>
      <t xml:space="preserve"> adéquats, dont les liens de téléchargement sont indiqués dans le tableau du point 2) ci-dessus</t>
    </r>
  </si>
  <si>
    <r>
      <t>2) DÉTERMINER</t>
    </r>
    <r>
      <rPr>
        <sz val="14"/>
        <color theme="1"/>
        <rFont val="Calibri"/>
        <family val="2"/>
        <scheme val="minor"/>
      </rPr>
      <t xml:space="preserve">, pour chacun de vos points de livraison, dans quel </t>
    </r>
    <r>
      <rPr>
        <b/>
        <sz val="14"/>
        <color theme="1"/>
        <rFont val="Calibri"/>
        <family val="2"/>
        <scheme val="minor"/>
      </rPr>
      <t xml:space="preserve">SCÉNARIO TYPE </t>
    </r>
    <r>
      <rPr>
        <sz val="14"/>
        <color theme="1"/>
        <rFont val="Calibri"/>
        <family val="2"/>
        <scheme val="minor"/>
      </rPr>
      <t>présenté ci-dessous il se situe (G1 à G5 pour le gaz et E1 à E5 pour l'électricité)</t>
    </r>
  </si>
  <si>
    <r>
      <t xml:space="preserve">1) LISTER </t>
    </r>
    <r>
      <rPr>
        <sz val="14"/>
        <color theme="1"/>
        <rFont val="Calibri"/>
        <family val="2"/>
        <scheme val="minor"/>
      </rPr>
      <t>ses points de livraison (abrégées PDL ou PCE sur vos factures)</t>
    </r>
  </si>
  <si>
    <r>
      <t xml:space="preserve">3) </t>
    </r>
    <r>
      <rPr>
        <i/>
        <u/>
        <sz val="14"/>
        <color theme="1"/>
        <rFont val="Calibri"/>
        <family val="2"/>
        <scheme val="minor"/>
      </rPr>
      <t>Uniquement pour les cas E3 et E4 :</t>
    </r>
    <r>
      <rPr>
        <b/>
        <sz val="14"/>
        <color theme="1"/>
        <rFont val="Calibri"/>
        <family val="2"/>
        <scheme val="minor"/>
      </rPr>
      <t xml:space="preserve"> UTILISER LE CALCULATEUR SUIVANT </t>
    </r>
    <r>
      <rPr>
        <sz val="14"/>
        <color theme="1"/>
        <rFont val="Calibri"/>
        <family val="2"/>
        <scheme val="minor"/>
      </rPr>
      <t>afin de</t>
    </r>
    <r>
      <rPr>
        <b/>
        <sz val="14"/>
        <color theme="1"/>
        <rFont val="Calibri"/>
        <family val="2"/>
        <scheme val="minor"/>
      </rPr>
      <t xml:space="preserve"> CHOISIR </t>
    </r>
    <r>
      <rPr>
        <sz val="14"/>
        <color theme="1"/>
        <rFont val="Calibri"/>
        <family val="2"/>
        <scheme val="minor"/>
      </rPr>
      <t>quelle aide sera plus avantageuse entre Bouclier tarifaire collectif électricité (portant sur les seuls ESMS) OU Amortisseur électricité (portant sur l'ensemble des activités)</t>
    </r>
  </si>
  <si>
    <t>Un établissement sanitaire (CH par exemple), sans aucun ESMS</t>
  </si>
  <si>
    <t>Un ESMS au sein d'un établissement sanitaire (par exemple, un EHPAD au sein d'un CH), sans sous-compteur propre à l'ESMS (à l'EHPAD) mais avec possibilité de calculer la part ESMS (une UF pour l'EHPAD, avec refacturation par exemple, ou tout autre clef de répartition que vous saurez justifier)</t>
  </si>
  <si>
    <t>Tarif moyen estimé pour 2023 (€HT/MWh_élec)</t>
  </si>
  <si>
    <r>
      <t xml:space="preserve">Tarif moyen estimé pour 2023 </t>
    </r>
    <r>
      <rPr>
        <sz val="9"/>
        <color rgb="FF7030A0"/>
        <rFont val="Calibri"/>
        <family val="2"/>
        <scheme val="minor"/>
      </rPr>
      <t>(€HT/MWh_élec)</t>
    </r>
  </si>
  <si>
    <t>Montant estimatif d'aide amortisseur électricité pour 2023 (sur l'ensemble des activités) (€HT)</t>
  </si>
  <si>
    <t>Tarif moyen réel sur toute l'année 2022 (€HT/MWh_élec)</t>
  </si>
  <si>
    <t>Montant estimatif bouclier tarifaire collectif électricité pour 2023 (sur les ESMS uniquement) (€HT)</t>
  </si>
  <si>
    <r>
      <t>Remplir et envoyer à son fournisseur de gaz</t>
    </r>
    <r>
      <rPr>
        <u/>
        <sz val="11"/>
        <color theme="1"/>
        <rFont val="Calibri"/>
        <family val="2"/>
        <scheme val="minor"/>
      </rPr>
      <t xml:space="preserve"> une déclaration sur l'honneur par contrat</t>
    </r>
    <r>
      <rPr>
        <sz val="11"/>
        <color theme="1"/>
        <rFont val="Calibri"/>
        <family val="2"/>
        <scheme val="minor"/>
      </rPr>
      <t>, ne portant que sur les ESMS,</t>
    </r>
    <r>
      <rPr>
        <u/>
        <sz val="11"/>
        <color theme="1"/>
        <rFont val="Calibri"/>
        <family val="2"/>
        <scheme val="minor"/>
      </rPr>
      <t xml:space="preserve"> en y détaillant chaque point de livraison concerné</t>
    </r>
  </si>
  <si>
    <r>
      <t xml:space="preserve">Idem scénario E1 </t>
    </r>
    <r>
      <rPr>
        <i/>
        <sz val="11"/>
        <color rgb="FF7030A0"/>
        <rFont val="Calibri"/>
        <family val="2"/>
        <scheme val="minor"/>
      </rPr>
      <t>ou</t>
    </r>
    <r>
      <rPr>
        <i/>
        <sz val="11"/>
        <color theme="1"/>
        <rFont val="Calibri"/>
        <family val="2"/>
        <scheme val="minor"/>
      </rPr>
      <t xml:space="preserve"> Idem scénario E2,</t>
    </r>
    <r>
      <rPr>
        <i/>
        <sz val="11"/>
        <color rgb="FF7030A0"/>
        <rFont val="Calibri"/>
        <family val="2"/>
        <scheme val="minor"/>
      </rPr>
      <t xml:space="preserve"> selon le choix retenu entre respectivement le bouclier collectif et l'amortisseur</t>
    </r>
    <r>
      <rPr>
        <sz val="11"/>
        <rFont val="Calibri"/>
        <family val="2"/>
        <scheme val="minor"/>
      </rPr>
      <t xml:space="preserve">, en précisant la ou les clef(s) de répartition choisie(s) : sous-compteur </t>
    </r>
    <r>
      <rPr>
        <sz val="11"/>
        <color theme="5" tint="-0.249977111117893"/>
        <rFont val="Calibri"/>
        <family val="2"/>
        <scheme val="minor"/>
      </rPr>
      <t>ou calcul de votre part*</t>
    </r>
  </si>
  <si>
    <t>% de surface dédiée à l'hébergement, au sein de l'ESMS concerné</t>
  </si>
  <si>
    <t>Je possède un sous-compteur permettant de connaitre la consommation liée aux seuls ESMS ?</t>
  </si>
  <si>
    <t>👉👉👉 Les cases à remplir par vos soins sont celles en jaune, les résultats des cases en bleu étant calculés automatiquement.</t>
  </si>
  <si>
    <t>1 - BOUCLIER COLLECTIF GAZ - Attestation 2023</t>
  </si>
  <si>
    <t>2 - AMORTISSEUR ELECTRICITE - Attestation 2023</t>
  </si>
  <si>
    <t>3 - BOUCLIER COLLECTIF ELECTRICITE - Attestation 2023</t>
  </si>
  <si>
    <t>FORMULAIRE à utiliser</t>
  </si>
  <si>
    <t>→</t>
  </si>
  <si>
    <t>G1 / E1 :</t>
  </si>
  <si>
    <t>G2 / E2 :</t>
  </si>
  <si>
    <t>G3 / E3 :</t>
  </si>
  <si>
    <t>G4 / E4 :</t>
  </si>
  <si>
    <t>G5 / E5 :</t>
  </si>
  <si>
    <t>↓
↓</t>
  </si>
  <si>
    <r>
      <rPr>
        <b/>
        <i/>
        <sz val="11"/>
        <color rgb="FF00B050"/>
        <rFont val="Calibri"/>
        <family val="2"/>
        <scheme val="minor"/>
      </rPr>
      <t>↓
↓</t>
    </r>
    <r>
      <rPr>
        <i/>
        <sz val="11"/>
        <color rgb="FF00B050"/>
        <rFont val="Calibri"/>
        <family val="2"/>
        <scheme val="minor"/>
      </rPr>
      <t xml:space="preserve">
scénarios type</t>
    </r>
  </si>
  <si>
    <r>
      <t>Remplir et envoyer à son fournisseur d'électricité</t>
    </r>
    <r>
      <rPr>
        <u/>
        <sz val="11"/>
        <color theme="1"/>
        <rFont val="Calibri"/>
        <family val="2"/>
        <scheme val="minor"/>
      </rPr>
      <t xml:space="preserve"> une déclaration sur l'honneur par contrat</t>
    </r>
    <r>
      <rPr>
        <sz val="11"/>
        <color theme="1"/>
        <rFont val="Calibri"/>
        <family val="2"/>
        <scheme val="minor"/>
      </rPr>
      <t>, ne portant que sur les ESMS,</t>
    </r>
    <r>
      <rPr>
        <u/>
        <sz val="11"/>
        <color theme="1"/>
        <rFont val="Calibri"/>
        <family val="2"/>
        <scheme val="minor"/>
      </rPr>
      <t xml:space="preserve"> en y détaillant chaque point de livraison concerné </t>
    </r>
    <r>
      <rPr>
        <sz val="11"/>
        <color theme="1"/>
        <rFont val="Calibri"/>
        <family val="2"/>
        <scheme val="minor"/>
      </rPr>
      <t xml:space="preserve">(pour EDF, envoyer à </t>
    </r>
    <r>
      <rPr>
        <b/>
        <i/>
        <sz val="11"/>
        <color theme="1"/>
        <rFont val="Calibri"/>
        <family val="2"/>
        <scheme val="minor"/>
      </rPr>
      <t>bouclier-collectif-elec@edf.fr</t>
    </r>
    <r>
      <rPr>
        <sz val="11"/>
        <color theme="1"/>
        <rFont val="Calibri"/>
        <family val="2"/>
        <scheme val="minor"/>
      </rPr>
      <t>)</t>
    </r>
  </si>
  <si>
    <t xml:space="preserve">Pour bénéficier de ces aides, les structures doivent se déclarer auprès de leurs fournisseurs en remplissant une attestation sur l’honneur à transmettre à leur fournisseur d’énergie (infos dans le tableau ci-dessus, au point 2) </t>
  </si>
  <si>
    <t>Concernant toutes les catégories d’établissements et de services :</t>
  </si>
  <si>
    <r>
      <t>Ø</t>
    </r>
    <r>
      <rPr>
        <sz val="7"/>
        <color theme="1"/>
        <rFont val="Calibri"/>
        <family val="2"/>
        <scheme val="minor"/>
      </rPr>
      <t xml:space="preserve">  </t>
    </r>
    <r>
      <rPr>
        <b/>
        <sz val="12"/>
        <color theme="1"/>
        <rFont val="Calibri"/>
        <family val="2"/>
        <scheme val="minor"/>
      </rPr>
      <t>Déclaration des établissements pour bénéficier de l’amortisseur (électricité) :</t>
    </r>
    <r>
      <rPr>
        <sz val="12"/>
        <color theme="1"/>
        <rFont val="Calibri"/>
        <family val="2"/>
        <scheme val="minor"/>
      </rPr>
      <t xml:space="preserve"> </t>
    </r>
  </si>
  <si>
    <r>
      <t xml:space="preserve">• Période de consommation du 1er janvier au 30 juin 2023, l’attestation doit être transmise le plus tôt possible et </t>
    </r>
    <r>
      <rPr>
        <u/>
        <sz val="12"/>
        <color theme="1"/>
        <rFont val="Calibri"/>
        <family val="2"/>
        <scheme val="minor"/>
      </rPr>
      <t>au plus tard jusqu’au 1er septembre 2023</t>
    </r>
    <r>
      <rPr>
        <sz val="12"/>
        <color theme="1"/>
        <rFont val="Calibri"/>
        <family val="2"/>
        <scheme val="minor"/>
      </rPr>
      <t xml:space="preserve"> ; </t>
    </r>
  </si>
  <si>
    <r>
      <t xml:space="preserve">• Période de consommation du 1er juillet au 31 décembre 2023, l’attestation doit être transmise le plus tôt possible et </t>
    </r>
    <r>
      <rPr>
        <u/>
        <sz val="12"/>
        <color theme="1"/>
        <rFont val="Calibri"/>
        <family val="2"/>
        <scheme val="minor"/>
      </rPr>
      <t>au plus tard jusqu’au 1er mars 2024</t>
    </r>
    <r>
      <rPr>
        <sz val="12"/>
        <color theme="1"/>
        <rFont val="Calibri"/>
        <family val="2"/>
        <scheme val="minor"/>
      </rPr>
      <t>.</t>
    </r>
    <r>
      <rPr>
        <u/>
        <sz val="12"/>
        <color theme="1"/>
        <rFont val="Calibri"/>
        <family val="2"/>
        <scheme val="minor"/>
      </rPr>
      <t xml:space="preserve"> </t>
    </r>
  </si>
  <si>
    <t xml:space="preserve">Concernant vos ESMS : </t>
  </si>
  <si>
    <r>
      <t>Ø</t>
    </r>
    <r>
      <rPr>
        <sz val="7"/>
        <color theme="1"/>
        <rFont val="Calibri"/>
        <family val="2"/>
        <scheme val="minor"/>
      </rPr>
      <t xml:space="preserve">  </t>
    </r>
    <r>
      <rPr>
        <b/>
        <sz val="12"/>
        <color theme="1"/>
        <rFont val="Calibri"/>
        <family val="2"/>
        <scheme val="minor"/>
      </rPr>
      <t xml:space="preserve">Déclaration des établissements pour bénéficier des bouclier tarifaire collectifs gaz et/ou électricité : </t>
    </r>
  </si>
  <si>
    <r>
      <t xml:space="preserve">• Période de consommation du 1er janvier au 31 décembre 2023, l’attestation doit être transmise le plus tôt possible au fournisseur d’énergie et, </t>
    </r>
    <r>
      <rPr>
        <u/>
        <sz val="12"/>
        <color theme="1"/>
        <rFont val="Calibri"/>
        <family val="2"/>
        <scheme val="minor"/>
      </rPr>
      <t>au plus tard le 31 mars 2023 afin de bénéficer d'une aide mensualisée</t>
    </r>
    <r>
      <rPr>
        <i/>
        <sz val="10"/>
        <color theme="1"/>
        <rFont val="Calibri"/>
        <family val="2"/>
        <scheme val="minor"/>
      </rPr>
      <t xml:space="preserve">, ou au plus tard un mois après la prise d’effet de leur contrat pour déclencher l’application de l’amortisseur directement sur la facture.
</t>
    </r>
    <r>
      <rPr>
        <sz val="12"/>
        <color theme="1"/>
        <rFont val="Calibri"/>
        <family val="2"/>
        <scheme val="minor"/>
      </rPr>
      <t>Après cette date, l'aide serait perçue en fin d'année seulement, à priori.</t>
    </r>
  </si>
  <si>
    <r>
      <t xml:space="preserve">Dit simplement, les scénarios types que vous pouvez rencontrer sont :      </t>
    </r>
    <r>
      <rPr>
        <b/>
        <i/>
        <sz val="14"/>
        <rFont val="Calibri"/>
        <family val="2"/>
        <scheme val="minor"/>
      </rPr>
      <t xml:space="preserve">(à appliquer au cas du gaz et de l'électricité) </t>
    </r>
  </si>
  <si>
    <t>Ces scénarios type étant repris ci-dessous et complétés des aides possibles et des démarches à suivre pour chacun d'eux :</t>
  </si>
  <si>
    <r>
      <t xml:space="preserve">Transmettre à son fournisseur d'électricité </t>
    </r>
    <r>
      <rPr>
        <u/>
        <sz val="11"/>
        <color theme="1"/>
        <rFont val="Calibri"/>
        <family val="2"/>
        <scheme val="minor"/>
      </rPr>
      <t>une attestation, pour tous les points de livraison de votre n° SIREN</t>
    </r>
    <r>
      <rPr>
        <sz val="11"/>
        <color theme="1"/>
        <rFont val="Calibri"/>
        <family val="2"/>
        <scheme val="minor"/>
      </rPr>
      <t xml:space="preserve">, qui sont concernés par l'amortisseur et non par le bouclier collectif </t>
    </r>
    <r>
      <rPr>
        <i/>
        <sz val="11"/>
        <color theme="1"/>
        <rFont val="Calibri"/>
        <family val="2"/>
        <scheme val="minor"/>
      </rPr>
      <t xml:space="preserve">(→ implique qu'il faut avoir fait le travail pour tous ses point de livraison ELEC avant de remplir les attestations..!) </t>
    </r>
    <r>
      <rPr>
        <sz val="11"/>
        <color theme="1"/>
        <rFont val="Calibri"/>
        <family val="2"/>
        <scheme val="minor"/>
      </rPr>
      <t xml:space="preserve">(pour EDF, envoyer à </t>
    </r>
    <r>
      <rPr>
        <b/>
        <i/>
        <sz val="11"/>
        <color theme="1"/>
        <rFont val="Calibri"/>
        <family val="2"/>
        <scheme val="minor"/>
      </rPr>
      <t>bouclier-amortisseur-elec@edf.fr</t>
    </r>
    <r>
      <rPr>
        <sz val="11"/>
        <color theme="1"/>
        <rFont val="Calibri"/>
        <family val="2"/>
        <scheme val="minor"/>
      </rPr>
      <t>)</t>
    </r>
  </si>
  <si>
    <t>E6</t>
  </si>
  <si>
    <t>E6 :</t>
  </si>
  <si>
    <t>Cas spécial E6 : voir descriptif et critères sur la liste ci-dessus</t>
  </si>
  <si>
    <t>Boculier tarifaire "individuel" électricité</t>
  </si>
  <si>
    <r>
      <t xml:space="preserve">Un établissement de santé, un centre de santé, une maison de santé pluri-professionnels ou un dispositif d'appui à la coorodination répondant cumulativemnt aux 3 critères suivants : 1) moins de 10 employés, 2) chiffre d'affaires ou bilan &lt;2M€ et 3) contrat d'électricité d'une puissance &lt; 36 kilovoltampère (kVA) </t>
    </r>
    <r>
      <rPr>
        <i/>
        <sz val="11"/>
        <rFont val="Calibri"/>
        <family val="2"/>
        <scheme val="minor"/>
      </rPr>
      <t>&amp; ayant un N°SIREN propre</t>
    </r>
  </si>
  <si>
    <t>Démarches Idem Scénario E1, mais en cochant la première case, en bas de la page 1 sur l'attestation (case ""TPE")</t>
  </si>
  <si>
    <r>
      <rPr>
        <b/>
        <sz val="14"/>
        <color rgb="FF7030A0"/>
        <rFont val="Calibri"/>
        <family val="2"/>
        <scheme val="minor"/>
      </rPr>
      <t xml:space="preserve">Bouclier </t>
    </r>
    <r>
      <rPr>
        <sz val="11"/>
        <color rgb="FF7030A0"/>
        <rFont val="Calibri"/>
        <family val="2"/>
        <scheme val="minor"/>
      </rPr>
      <t xml:space="preserve">tarifaire collectif électricité : calculé </t>
    </r>
    <r>
      <rPr>
        <b/>
        <i/>
        <u/>
        <sz val="16"/>
        <color rgb="FF7030A0"/>
        <rFont val="Calibri"/>
        <family val="2"/>
        <scheme val="minor"/>
      </rPr>
      <t>sur les ESMS uniquement</t>
    </r>
  </si>
  <si>
    <r>
      <rPr>
        <b/>
        <sz val="14"/>
        <color rgb="FF7030A0"/>
        <rFont val="Calibri"/>
        <family val="2"/>
        <scheme val="minor"/>
      </rPr>
      <t xml:space="preserve">Amortisseur </t>
    </r>
    <r>
      <rPr>
        <sz val="11"/>
        <color rgb="FF7030A0"/>
        <rFont val="Calibri"/>
        <family val="2"/>
        <scheme val="minor"/>
      </rPr>
      <t xml:space="preserve">électricité : calculé </t>
    </r>
    <r>
      <rPr>
        <b/>
        <i/>
        <u/>
        <sz val="16"/>
        <color rgb="FF7030A0"/>
        <rFont val="Calibri"/>
        <family val="2"/>
        <scheme val="minor"/>
      </rPr>
      <t>sur l'ensemble des activités</t>
    </r>
  </si>
  <si>
    <t>💡 Montants d'aides calculés ici selon la NOTE D’INFORMATION INTERMINISTÉRIELLE N° DGCS/SD3A/DGOS/SDPF/2023/23 du 20 février 2023 : Bouclier = "Limitation de l’augmentation des factures à une hausse de 15 %" (supposé ici s'entendre par rapport à toute l'année 2022) &amp; Amortisseur = Prise en charge par l’État de 50 % de la différence entre le prix unitaire facturé et 180 €HT/MWh, et constante à partir de 500€HT/MWh.</t>
  </si>
  <si>
    <t xml:space="preserve">Les délais à respecter </t>
  </si>
  <si>
    <t>Ces mécanismes d'aides inédits et parfois changeants nécessitent une veille continue, et pourra être mis à jour.</t>
  </si>
  <si>
    <t>Outil réalisé par Thomas BOURSIAC - CTEES - thomas.boursiac@ch-perigueux.fr</t>
  </si>
  <si>
    <t>💡 ESMS = Établissement avec hébergement, tels que ceux mentionnés au code de l’action sociale et des familles (article L312-1)</t>
  </si>
  <si>
    <t>Les aides en question concernent uniquement les deux énergies suivantes : gaz et électricité.</t>
  </si>
  <si>
    <r>
      <t xml:space="preserve">Un ESMS au sein d'un établissement sanitaire (par exemple, un EHPAD au sein d'un CH), sans sous-compteur propre à l'ESMS (à l'EHPAD) et sans aucune possibilité de calculer la part ESMS </t>
    </r>
    <r>
      <rPr>
        <b/>
        <i/>
        <sz val="11"/>
        <rFont val="Calibri"/>
        <family val="2"/>
        <scheme val="minor"/>
      </rPr>
      <t>→ Ce serait fort dommage d'être dans ce cas, car cela prive des aides…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</si>
</sst>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b/>
      <sz val="11"/>
      <color theme="1"/>
      <name val="Calibri"/>
      <family val="2"/>
      <scheme val="minor"/>
    </font>
    <font>
      <b/>
      <u/>
      <sz val="11"/>
      <color theme="1"/>
      <name val="Calibri"/>
      <family val="2"/>
      <scheme val="minor"/>
    </font>
    <font>
      <b/>
      <sz val="11"/>
      <color rgb="FF7030A0"/>
      <name val="Calibri"/>
      <family val="2"/>
      <scheme val="minor"/>
    </font>
    <font>
      <sz val="11"/>
      <name val="Calibri"/>
      <family val="2"/>
      <scheme val="minor"/>
    </font>
    <font>
      <b/>
      <sz val="14"/>
      <color theme="1"/>
      <name val="Calibri"/>
      <family val="2"/>
      <scheme val="minor"/>
    </font>
    <font>
      <u/>
      <sz val="11"/>
      <color theme="1"/>
      <name val="Calibri"/>
      <family val="2"/>
      <scheme val="minor"/>
    </font>
    <font>
      <i/>
      <sz val="11"/>
      <color theme="1"/>
      <name val="Calibri"/>
      <family val="2"/>
      <scheme val="minor"/>
    </font>
    <font>
      <i/>
      <sz val="11"/>
      <color rgb="FF00B050"/>
      <name val="Calibri"/>
      <family val="2"/>
      <scheme val="minor"/>
    </font>
    <font>
      <i/>
      <sz val="11"/>
      <color rgb="FF7030A0"/>
      <name val="Calibri"/>
      <family val="2"/>
      <scheme val="minor"/>
    </font>
    <font>
      <i/>
      <sz val="11"/>
      <color theme="5" tint="-0.249977111117893"/>
      <name val="Calibri"/>
      <family val="2"/>
      <scheme val="minor"/>
    </font>
    <font>
      <sz val="11"/>
      <color theme="5" tint="-0.249977111117893"/>
      <name val="Calibri"/>
      <family val="2"/>
      <scheme val="minor"/>
    </font>
    <font>
      <b/>
      <u/>
      <sz val="11"/>
      <color rgb="FF7030A0"/>
      <name val="Calibri"/>
      <family val="2"/>
      <scheme val="minor"/>
    </font>
    <font>
      <sz val="11"/>
      <color rgb="FF7030A0"/>
      <name val="Calibri"/>
      <family val="2"/>
      <scheme val="minor"/>
    </font>
    <font>
      <b/>
      <u/>
      <sz val="16"/>
      <color theme="1"/>
      <name val="Calibri"/>
      <family val="2"/>
      <scheme val="minor"/>
    </font>
    <font>
      <u/>
      <sz val="11"/>
      <color theme="10"/>
      <name val="Calibri"/>
      <family val="2"/>
      <scheme val="minor"/>
    </font>
    <font>
      <i/>
      <u/>
      <sz val="14"/>
      <color theme="1"/>
      <name val="Calibri"/>
      <family val="2"/>
      <scheme val="minor"/>
    </font>
    <font>
      <b/>
      <sz val="12"/>
      <color rgb="FF7030A0"/>
      <name val="Calibri"/>
      <family val="2"/>
      <scheme val="minor"/>
    </font>
    <font>
      <sz val="11"/>
      <color rgb="FF00B050"/>
      <name val="Calibri"/>
      <family val="2"/>
      <scheme val="minor"/>
    </font>
    <font>
      <b/>
      <sz val="11"/>
      <color rgb="FF00B050"/>
      <name val="Calibri"/>
      <family val="2"/>
      <scheme val="minor"/>
    </font>
    <font>
      <b/>
      <i/>
      <sz val="11"/>
      <color rgb="FF00B050"/>
      <name val="Calibri"/>
      <family val="2"/>
      <scheme val="minor"/>
    </font>
    <font>
      <sz val="14"/>
      <color theme="1"/>
      <name val="Calibri"/>
      <family val="2"/>
      <scheme val="minor"/>
    </font>
    <font>
      <b/>
      <sz val="14"/>
      <color rgb="FF7030A0"/>
      <name val="Calibri"/>
      <family val="2"/>
      <scheme val="minor"/>
    </font>
    <font>
      <sz val="9"/>
      <color rgb="FF7030A0"/>
      <name val="Calibri"/>
      <family val="2"/>
      <scheme val="minor"/>
    </font>
    <font>
      <sz val="11"/>
      <color theme="1"/>
      <name val="Calibri"/>
      <family val="2"/>
      <scheme val="minor"/>
    </font>
    <font>
      <b/>
      <i/>
      <sz val="11"/>
      <color theme="1"/>
      <name val="Calibri"/>
      <family val="2"/>
      <scheme val="minor"/>
    </font>
    <font>
      <b/>
      <i/>
      <u/>
      <sz val="16"/>
      <color rgb="FF7030A0"/>
      <name val="Calibri"/>
      <family val="2"/>
      <scheme val="minor"/>
    </font>
    <font>
      <sz val="9"/>
      <color theme="1"/>
      <name val="Calibri"/>
      <family val="2"/>
      <scheme val="minor"/>
    </font>
    <font>
      <b/>
      <u/>
      <sz val="16"/>
      <color rgb="FF7030A0"/>
      <name val="Calibri"/>
      <family val="2"/>
      <scheme val="minor"/>
    </font>
    <font>
      <u/>
      <sz val="9"/>
      <color theme="10"/>
      <name val="Calibri"/>
      <family val="2"/>
      <scheme val="minor"/>
    </font>
    <font>
      <sz val="9"/>
      <color theme="0"/>
      <name val="Calibri"/>
      <family val="2"/>
      <scheme val="minor"/>
    </font>
    <font>
      <i/>
      <sz val="11"/>
      <name val="Calibri"/>
      <family val="2"/>
      <scheme val="minor"/>
    </font>
    <font>
      <b/>
      <i/>
      <sz val="11"/>
      <name val="Calibri"/>
      <family val="2"/>
      <scheme val="minor"/>
    </font>
    <font>
      <sz val="12"/>
      <color theme="1"/>
      <name val="Calibri"/>
      <family val="2"/>
      <scheme val="minor"/>
    </font>
    <font>
      <sz val="7"/>
      <color theme="1"/>
      <name val="Calibri"/>
      <family val="2"/>
      <scheme val="minor"/>
    </font>
    <font>
      <b/>
      <sz val="12"/>
      <color theme="1"/>
      <name val="Calibri"/>
      <family val="2"/>
      <scheme val="minor"/>
    </font>
    <font>
      <u/>
      <sz val="12"/>
      <color theme="1"/>
      <name val="Calibri"/>
      <family val="2"/>
      <scheme val="minor"/>
    </font>
    <font>
      <i/>
      <sz val="10"/>
      <color theme="1"/>
      <name val="Calibri"/>
      <family val="2"/>
      <scheme val="minor"/>
    </font>
    <font>
      <b/>
      <sz val="14"/>
      <name val="Calibri"/>
      <family val="2"/>
      <scheme val="minor"/>
    </font>
    <font>
      <b/>
      <i/>
      <sz val="14"/>
      <name val="Calibri"/>
      <family val="2"/>
      <scheme val="minor"/>
    </font>
    <font>
      <b/>
      <i/>
      <sz val="12"/>
      <color rgb="FF00B050"/>
      <name val="Calibri"/>
      <family val="2"/>
      <scheme val="minor"/>
    </font>
    <font>
      <b/>
      <sz val="12"/>
      <color rgb="FF00B050"/>
      <name val="Calibri"/>
      <family val="2"/>
      <scheme val="minor"/>
    </font>
    <font>
      <u/>
      <sz val="14"/>
      <color theme="1"/>
      <name val="Calibri"/>
      <family val="2"/>
      <scheme val="minor"/>
    </font>
    <font>
      <b/>
      <u/>
      <sz val="14"/>
      <color theme="1"/>
      <name val="Calibri"/>
      <family val="2"/>
      <scheme val="minor"/>
    </font>
  </fonts>
  <fills count="7">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5" fillId="0" borderId="0" applyNumberFormat="0" applyFill="0" applyBorder="0" applyAlignment="0" applyProtection="0"/>
    <xf numFmtId="9" fontId="24" fillId="0" borderId="0" applyFont="0" applyFill="0" applyBorder="0" applyAlignment="0" applyProtection="0"/>
  </cellStyleXfs>
  <cellXfs count="137">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3" borderId="0" xfId="0" applyFill="1"/>
    <xf numFmtId="0" fontId="0" fillId="5" borderId="6" xfId="0" applyFill="1" applyBorder="1" applyAlignment="1">
      <alignment horizontal="center" vertical="center"/>
    </xf>
    <xf numFmtId="0" fontId="0" fillId="3" borderId="1" xfId="0" applyFill="1" applyBorder="1" applyAlignment="1">
      <alignment horizontal="center" vertical="center" wrapText="1"/>
    </xf>
    <xf numFmtId="0" fontId="0" fillId="3" borderId="0" xfId="0" applyFill="1" applyAlignment="1">
      <alignment horizontal="center" vertical="center" wrapText="1"/>
    </xf>
    <xf numFmtId="0" fontId="13" fillId="3" borderId="0" xfId="0" applyFont="1" applyFill="1"/>
    <xf numFmtId="0" fontId="13" fillId="3" borderId="0" xfId="0" applyFont="1" applyFill="1" applyAlignment="1">
      <alignment wrapText="1"/>
    </xf>
    <xf numFmtId="0" fontId="13"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3" borderId="0" xfId="0" applyFont="1" applyFill="1"/>
    <xf numFmtId="0" fontId="0" fillId="5" borderId="8" xfId="0" applyFill="1" applyBorder="1" applyAlignment="1">
      <alignment vertical="center"/>
    </xf>
    <xf numFmtId="0" fontId="5" fillId="3" borderId="0" xfId="0" applyFont="1" applyFill="1"/>
    <xf numFmtId="0" fontId="13" fillId="3" borderId="0" xfId="0" applyFont="1" applyFill="1" applyAlignment="1">
      <alignment horizontal="left" vertical="top" wrapText="1"/>
    </xf>
    <xf numFmtId="0" fontId="19" fillId="3" borderId="0" xfId="0" applyFont="1" applyFill="1" applyAlignment="1">
      <alignment horizontal="center" vertical="center"/>
    </xf>
    <xf numFmtId="0" fontId="18" fillId="3" borderId="0" xfId="0" applyFont="1" applyFill="1"/>
    <xf numFmtId="0" fontId="18" fillId="3" borderId="0" xfId="0" applyFont="1" applyFill="1" applyAlignment="1">
      <alignment horizontal="center" vertical="center" wrapText="1"/>
    </xf>
    <xf numFmtId="0" fontId="9" fillId="3" borderId="0" xfId="0" applyFont="1" applyFill="1" applyAlignment="1">
      <alignment horizontal="center" wrapText="1"/>
    </xf>
    <xf numFmtId="0" fontId="0" fillId="6" borderId="1" xfId="0" applyFill="1" applyBorder="1" applyAlignment="1">
      <alignment horizontal="center" vertical="center" wrapText="1"/>
    </xf>
    <xf numFmtId="0" fontId="0" fillId="3" borderId="0" xfId="0" applyFill="1" applyAlignment="1">
      <alignment horizontal="left" wrapText="1"/>
    </xf>
    <xf numFmtId="0" fontId="0" fillId="3" borderId="0" xfId="0" applyFill="1" applyAlignment="1">
      <alignment horizontal="left" wrapText="1"/>
    </xf>
    <xf numFmtId="0" fontId="13" fillId="3" borderId="1" xfId="0" applyFont="1" applyFill="1" applyBorder="1" applyAlignment="1">
      <alignment horizontal="center" vertical="center" wrapText="1"/>
    </xf>
    <xf numFmtId="0" fontId="9" fillId="3" borderId="0" xfId="0" applyFont="1" applyFill="1" applyAlignment="1">
      <alignment horizontal="center" wrapText="1"/>
    </xf>
    <xf numFmtId="0" fontId="15" fillId="0" borderId="0" xfId="1"/>
    <xf numFmtId="9" fontId="13" fillId="4" borderId="1" xfId="2" applyFont="1" applyFill="1" applyBorder="1" applyAlignment="1">
      <alignment horizontal="center" vertical="center" wrapText="1"/>
    </xf>
    <xf numFmtId="0" fontId="27" fillId="5" borderId="6" xfId="0" applyFont="1" applyFill="1" applyBorder="1" applyAlignment="1">
      <alignment horizontal="center" vertical="center"/>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1" fontId="3" fillId="5" borderId="20" xfId="0" applyNumberFormat="1" applyFont="1" applyFill="1" applyBorder="1" applyAlignment="1">
      <alignment horizontal="center" vertical="center" wrapText="1"/>
    </xf>
    <xf numFmtId="9" fontId="13" fillId="4" borderId="22" xfId="2" applyFont="1" applyFill="1" applyBorder="1" applyAlignment="1">
      <alignment horizontal="center" vertical="center" wrapText="1"/>
    </xf>
    <xf numFmtId="1" fontId="3" fillId="5" borderId="23" xfId="0" applyNumberFormat="1" applyFont="1" applyFill="1" applyBorder="1" applyAlignment="1">
      <alignment horizontal="center" vertical="center" wrapText="1"/>
    </xf>
    <xf numFmtId="0" fontId="29" fillId="5" borderId="1" xfId="1" applyFont="1" applyFill="1" applyBorder="1" applyAlignment="1">
      <alignment horizontal="center" vertical="center" wrapText="1"/>
    </xf>
    <xf numFmtId="0" fontId="18" fillId="3" borderId="0" xfId="0" applyFont="1" applyFill="1" applyAlignment="1">
      <alignment horizontal="left" vertical="top" wrapText="1"/>
    </xf>
    <xf numFmtId="0" fontId="30" fillId="2" borderId="1" xfId="0" applyFont="1" applyFill="1" applyBorder="1" applyAlignment="1">
      <alignment horizontal="left" vertical="center" wrapText="1"/>
    </xf>
    <xf numFmtId="0" fontId="4" fillId="3" borderId="0" xfId="0" applyFont="1" applyFill="1"/>
    <xf numFmtId="0" fontId="4" fillId="0" borderId="0" xfId="0" applyFont="1" applyAlignment="1">
      <alignment horizontal="left" vertical="center"/>
    </xf>
    <xf numFmtId="0" fontId="4" fillId="3" borderId="0" xfId="0" applyFont="1" applyFill="1" applyAlignment="1">
      <alignment horizontal="left" vertical="top" wrapText="1"/>
    </xf>
    <xf numFmtId="0" fontId="4" fillId="3" borderId="0" xfId="0" applyFont="1" applyFill="1" applyAlignment="1">
      <alignment horizontal="center" vertical="center" wrapText="1"/>
    </xf>
    <xf numFmtId="0" fontId="4" fillId="3" borderId="0" xfId="0" applyFont="1" applyFill="1" applyAlignment="1">
      <alignment horizontal="left" vertical="center"/>
    </xf>
    <xf numFmtId="0" fontId="4" fillId="3" borderId="0" xfId="0" applyFont="1" applyFill="1" applyAlignment="1">
      <alignment horizontal="left" vertical="top"/>
    </xf>
    <xf numFmtId="0" fontId="8" fillId="3" borderId="0" xfId="0" applyFont="1" applyFill="1" applyAlignment="1">
      <alignment horizontal="center" vertical="top" wrapText="1"/>
    </xf>
    <xf numFmtId="0" fontId="19" fillId="3" borderId="0" xfId="0" applyFont="1" applyFill="1" applyAlignment="1">
      <alignment horizontal="center" vertical="center" wrapText="1"/>
    </xf>
    <xf numFmtId="0" fontId="33" fillId="3" borderId="0" xfId="0" applyFont="1" applyFill="1" applyAlignment="1">
      <alignment horizontal="left" vertical="center"/>
    </xf>
    <xf numFmtId="0" fontId="0" fillId="3" borderId="0" xfId="0" applyFont="1" applyFill="1"/>
    <xf numFmtId="0" fontId="0" fillId="3" borderId="0" xfId="0" applyFont="1" applyFill="1" applyAlignment="1">
      <alignment horizontal="center" vertical="center" wrapText="1"/>
    </xf>
    <xf numFmtId="0" fontId="33" fillId="3" borderId="0" xfId="0" applyFont="1" applyFill="1" applyAlignment="1">
      <alignment horizontal="left" vertical="center" indent="4"/>
    </xf>
    <xf numFmtId="0" fontId="36" fillId="3" borderId="0" xfId="0" applyFont="1" applyFill="1" applyAlignment="1">
      <alignment vertical="center"/>
    </xf>
    <xf numFmtId="0" fontId="38" fillId="3" borderId="0" xfId="0" applyFont="1" applyFill="1"/>
    <xf numFmtId="0" fontId="31" fillId="3" borderId="0" xfId="0" applyFont="1" applyFill="1" applyAlignment="1">
      <alignment horizontal="left" vertical="top"/>
    </xf>
    <xf numFmtId="0" fontId="40" fillId="3" borderId="0" xfId="0" applyFont="1" applyFill="1" applyAlignment="1">
      <alignment horizontal="center" vertical="center" wrapText="1"/>
    </xf>
    <xf numFmtId="0" fontId="41" fillId="3" borderId="0" xfId="0" applyFont="1" applyFill="1" applyAlignment="1">
      <alignment horizontal="center" vertical="center"/>
    </xf>
    <xf numFmtId="0" fontId="42" fillId="3" borderId="0" xfId="0" applyFont="1" applyFill="1"/>
    <xf numFmtId="0" fontId="4" fillId="3" borderId="0" xfId="0" applyFont="1" applyFill="1" applyAlignment="1">
      <alignment horizontal="left" vertical="top" wrapText="1"/>
    </xf>
    <xf numFmtId="0" fontId="43" fillId="3" borderId="0" xfId="0" applyFont="1" applyFill="1"/>
    <xf numFmtId="0" fontId="1" fillId="6" borderId="1" xfId="0" applyFont="1" applyFill="1" applyBorder="1" applyAlignment="1">
      <alignment horizontal="center" vertical="center"/>
    </xf>
    <xf numFmtId="0" fontId="0" fillId="6"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8" xfId="0" applyFill="1" applyBorder="1" applyAlignment="1">
      <alignment horizontal="center" vertical="center" wrapText="1"/>
    </xf>
    <xf numFmtId="0" fontId="7" fillId="5" borderId="1"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5" xfId="0" applyFill="1" applyBorder="1" applyAlignment="1">
      <alignment horizontal="center" vertical="center" wrapText="1"/>
    </xf>
    <xf numFmtId="0" fontId="0" fillId="5" borderId="3" xfId="0" applyFill="1" applyBorder="1" applyAlignment="1">
      <alignment horizontal="center" vertical="center" wrapText="1"/>
    </xf>
    <xf numFmtId="0" fontId="0" fillId="5" borderId="12" xfId="0"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0" fillId="5" borderId="6" xfId="0" applyFill="1" applyBorder="1" applyAlignment="1">
      <alignment horizontal="center" vertical="center" wrapText="1"/>
    </xf>
    <xf numFmtId="0" fontId="4" fillId="3" borderId="0" xfId="0" applyFont="1" applyFill="1" applyAlignment="1">
      <alignment horizontal="left" vertical="top" wrapText="1"/>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3" xfId="0" applyFont="1" applyFill="1" applyBorder="1" applyAlignment="1">
      <alignment horizontal="center" vertical="center"/>
    </xf>
    <xf numFmtId="0" fontId="0" fillId="5" borderId="2" xfId="0" applyFill="1" applyBorder="1" applyAlignment="1">
      <alignment horizontal="center" vertical="center"/>
    </xf>
    <xf numFmtId="0" fontId="0" fillId="5" borderId="8" xfId="0" applyFill="1" applyBorder="1" applyAlignment="1">
      <alignment horizontal="center" vertical="center"/>
    </xf>
    <xf numFmtId="0" fontId="9" fillId="3" borderId="0" xfId="0" applyFont="1" applyFill="1" applyAlignment="1">
      <alignment horizontal="center" wrapText="1"/>
    </xf>
    <xf numFmtId="0" fontId="0" fillId="5" borderId="7" xfId="0" applyFill="1" applyBorder="1" applyAlignment="1">
      <alignment horizontal="center" vertical="center"/>
    </xf>
    <xf numFmtId="0" fontId="0" fillId="5" borderId="13" xfId="0" applyFill="1" applyBorder="1" applyAlignment="1">
      <alignment horizontal="center" vertical="center"/>
    </xf>
    <xf numFmtId="0" fontId="0" fillId="5" borderId="5" xfId="0" applyFill="1" applyBorder="1" applyAlignment="1">
      <alignment horizontal="center" vertical="center"/>
    </xf>
    <xf numFmtId="0" fontId="0" fillId="5" borderId="12" xfId="0" applyFill="1" applyBorder="1" applyAlignment="1">
      <alignment horizontal="center" vertical="center"/>
    </xf>
    <xf numFmtId="0" fontId="17" fillId="5" borderId="21" xfId="0" applyFont="1" applyFill="1" applyBorder="1" applyAlignment="1">
      <alignment horizontal="center" vertical="center" wrapText="1"/>
    </xf>
    <xf numFmtId="0" fontId="17" fillId="5" borderId="22"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0" fillId="4" borderId="2" xfId="0" applyFont="1" applyFill="1" applyBorder="1" applyAlignment="1">
      <alignment horizontal="left" vertical="center" wrapText="1"/>
    </xf>
    <xf numFmtId="0" fontId="30" fillId="4" borderId="8" xfId="0" applyFont="1" applyFill="1" applyBorder="1" applyAlignment="1">
      <alignment horizontal="left" vertical="center" wrapText="1"/>
    </xf>
    <xf numFmtId="0" fontId="30" fillId="4" borderId="6" xfId="0" applyFont="1" applyFill="1" applyBorder="1" applyAlignment="1">
      <alignment horizontal="left"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5" fillId="3" borderId="9" xfId="1" applyFill="1" applyBorder="1" applyAlignment="1">
      <alignment horizontal="center" vertical="center" wrapText="1"/>
    </xf>
    <xf numFmtId="0" fontId="15" fillId="3" borderId="10" xfId="1" applyFill="1" applyBorder="1" applyAlignment="1">
      <alignment horizontal="center" vertical="center" wrapText="1"/>
    </xf>
    <xf numFmtId="0" fontId="15" fillId="3" borderId="11" xfId="1" applyFill="1" applyBorder="1" applyAlignment="1">
      <alignment horizontal="center" vertical="center" wrapText="1"/>
    </xf>
    <xf numFmtId="0" fontId="15" fillId="3" borderId="5" xfId="1" applyFill="1" applyBorder="1" applyAlignment="1">
      <alignment horizontal="center" vertical="center" wrapText="1"/>
    </xf>
    <xf numFmtId="0" fontId="15" fillId="3" borderId="3" xfId="1" applyFill="1" applyBorder="1" applyAlignment="1">
      <alignment horizontal="center" vertical="center" wrapText="1"/>
    </xf>
    <xf numFmtId="0" fontId="15" fillId="3" borderId="12" xfId="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29" fillId="5" borderId="14" xfId="1" applyFont="1" applyFill="1" applyBorder="1" applyAlignment="1">
      <alignment horizontal="center" vertical="center" wrapText="1"/>
    </xf>
    <xf numFmtId="0" fontId="29" fillId="5" borderId="15" xfId="1" applyFont="1" applyFill="1" applyBorder="1" applyAlignment="1">
      <alignment horizontal="center" vertical="center" wrapText="1"/>
    </xf>
    <xf numFmtId="0" fontId="29" fillId="5" borderId="4" xfId="1"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0" xfId="0" applyFont="1" applyFill="1" applyBorder="1" applyAlignment="1">
      <alignment horizontal="center" vertical="center"/>
    </xf>
    <xf numFmtId="0" fontId="30" fillId="2" borderId="2" xfId="0" applyFont="1" applyFill="1" applyBorder="1" applyAlignment="1">
      <alignment horizontal="left" vertical="center" wrapText="1"/>
    </xf>
    <xf numFmtId="0" fontId="30" fillId="2" borderId="6" xfId="0" applyFont="1" applyFill="1" applyBorder="1" applyAlignment="1">
      <alignment horizontal="left" vertical="center" wrapText="1"/>
    </xf>
    <xf numFmtId="0" fontId="0" fillId="3" borderId="1" xfId="0" applyFill="1" applyBorder="1" applyAlignment="1">
      <alignment horizontal="center" vertical="center" wrapText="1"/>
    </xf>
    <xf numFmtId="0" fontId="33" fillId="3"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0" fillId="3" borderId="10" xfId="0" applyFont="1" applyFill="1" applyBorder="1" applyAlignment="1">
      <alignment horizontal="left" vertical="top" wrapText="1"/>
    </xf>
    <xf numFmtId="0" fontId="10" fillId="3" borderId="0" xfId="0" applyFont="1" applyFill="1" applyAlignment="1">
      <alignment horizontal="left" vertical="top" wrapText="1"/>
    </xf>
    <xf numFmtId="0" fontId="5" fillId="3" borderId="0" xfId="0" applyFont="1" applyFill="1" applyAlignment="1">
      <alignment horizontal="left" wrapText="1"/>
    </xf>
    <xf numFmtId="0" fontId="22" fillId="3" borderId="2"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8" fillId="3" borderId="25"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13" fillId="3" borderId="10" xfId="0" applyFont="1" applyFill="1" applyBorder="1" applyAlignment="1">
      <alignment horizontal="left" vertical="top" wrapText="1"/>
    </xf>
    <xf numFmtId="0" fontId="13" fillId="3" borderId="0" xfId="0" applyFont="1" applyFill="1" applyAlignment="1">
      <alignment horizontal="left" vertical="top" wrapText="1"/>
    </xf>
  </cellXfs>
  <cellStyles count="3">
    <cellStyle name="Lien hypertexte" xfId="1" builtinId="8"/>
    <cellStyle name="Normal" xfId="0" builtinId="0"/>
    <cellStyle name="Pourcentage" xfId="2" builtinId="5"/>
  </cellStyles>
  <dxfs count="6">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LaFGnpZHo8wcog_TPtHrv7HUWfkJ3dh5/view?usp=sharing" TargetMode="External"/><Relationship Id="rId2" Type="http://schemas.openxmlformats.org/officeDocument/2006/relationships/hyperlink" Target="https://drive.google.com/file/d/1nimLjdhhJlxOZBPHyeNhn8UTxCfqnfdZ/view?usp=sharing" TargetMode="External"/><Relationship Id="rId1" Type="http://schemas.openxmlformats.org/officeDocument/2006/relationships/hyperlink" Target="https://drive.google.com/file/d/1lB89aPqV1J6GjsxSHpJ1UBdyApln9TQB/view?usp=sharing"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codes/id/LEGISCTA0000061744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view="pageBreakPreview" zoomScaleNormal="100" zoomScaleSheetLayoutView="100" workbookViewId="0">
      <selection activeCell="N10" sqref="N10"/>
    </sheetView>
  </sheetViews>
  <sheetFormatPr baseColWidth="10" defaultRowHeight="14.5" x14ac:dyDescent="0.35"/>
  <cols>
    <col min="1" max="1" width="9.36328125" customWidth="1"/>
    <col min="2" max="2" width="13.90625" customWidth="1"/>
    <col min="3" max="3" width="11" style="1" customWidth="1"/>
    <col min="4" max="4" width="11.1796875" style="1" customWidth="1"/>
    <col min="5" max="6" width="19.1796875" style="1" customWidth="1"/>
    <col min="7" max="8" width="17.08984375" customWidth="1"/>
    <col min="9" max="10" width="24.36328125" customWidth="1"/>
    <col min="11" max="12" width="5.81640625" customWidth="1"/>
    <col min="13" max="13" width="13.08984375" customWidth="1"/>
    <col min="14" max="14" width="22.6328125" customWidth="1"/>
  </cols>
  <sheetData>
    <row r="1" spans="1:13" ht="21" customHeight="1" x14ac:dyDescent="0.5">
      <c r="A1" s="12" t="s">
        <v>37</v>
      </c>
      <c r="B1" s="3"/>
      <c r="C1" s="6"/>
      <c r="D1" s="6"/>
      <c r="E1" s="6"/>
      <c r="F1" s="6"/>
      <c r="G1" s="3"/>
      <c r="H1" s="3"/>
      <c r="I1" s="101" t="s">
        <v>95</v>
      </c>
      <c r="J1" s="102"/>
      <c r="K1" s="102"/>
      <c r="L1" s="102"/>
      <c r="M1" s="103"/>
    </row>
    <row r="2" spans="1:13" x14ac:dyDescent="0.35">
      <c r="A2" s="3"/>
      <c r="B2" s="3"/>
      <c r="C2" s="6"/>
      <c r="D2" s="6"/>
      <c r="E2" s="6"/>
      <c r="F2" s="6"/>
      <c r="G2" s="3"/>
      <c r="H2" s="3"/>
      <c r="I2" s="104"/>
      <c r="J2" s="105"/>
      <c r="K2" s="105"/>
      <c r="L2" s="105"/>
      <c r="M2" s="106"/>
    </row>
    <row r="3" spans="1:13" x14ac:dyDescent="0.35">
      <c r="A3" s="3" t="s">
        <v>38</v>
      </c>
      <c r="B3" s="3"/>
      <c r="C3" s="6"/>
      <c r="D3" s="6"/>
      <c r="E3" s="6"/>
      <c r="F3" s="6"/>
      <c r="G3" s="3"/>
      <c r="H3" s="3"/>
      <c r="I3" s="3"/>
      <c r="J3" s="3"/>
      <c r="K3" s="3"/>
      <c r="L3" s="3"/>
      <c r="M3" s="3"/>
    </row>
    <row r="4" spans="1:13" x14ac:dyDescent="0.35">
      <c r="A4" s="3" t="s">
        <v>96</v>
      </c>
      <c r="B4" s="3"/>
      <c r="C4" s="6"/>
      <c r="D4" s="6"/>
      <c r="E4" s="6"/>
      <c r="F4" s="6"/>
      <c r="G4" s="3"/>
      <c r="H4" s="3"/>
      <c r="I4" s="3"/>
      <c r="J4" s="3"/>
      <c r="K4" s="3"/>
      <c r="L4" s="3"/>
      <c r="M4" s="3"/>
    </row>
    <row r="5" spans="1:13" x14ac:dyDescent="0.35">
      <c r="A5" s="3"/>
      <c r="B5" s="3"/>
      <c r="C5" s="6"/>
      <c r="D5" s="6"/>
      <c r="E5" s="6"/>
      <c r="F5" s="6"/>
      <c r="G5" s="3"/>
      <c r="H5" s="3"/>
      <c r="I5" s="3"/>
      <c r="J5" s="3"/>
      <c r="K5" s="3"/>
      <c r="L5" s="3"/>
      <c r="M5" s="3"/>
    </row>
    <row r="6" spans="1:13" ht="18.5" x14ac:dyDescent="0.45">
      <c r="A6" s="14" t="s">
        <v>45</v>
      </c>
      <c r="B6" s="3"/>
      <c r="C6" s="6"/>
      <c r="D6" s="6"/>
      <c r="E6" s="6"/>
      <c r="F6" s="6"/>
      <c r="G6" s="3"/>
      <c r="H6" s="3"/>
      <c r="I6" s="3"/>
      <c r="J6" s="3"/>
      <c r="K6" s="3"/>
      <c r="L6" s="3"/>
      <c r="M6" s="3"/>
    </row>
    <row r="7" spans="1:13" x14ac:dyDescent="0.35">
      <c r="A7" s="3"/>
      <c r="B7" s="3"/>
      <c r="C7" s="6"/>
      <c r="D7" s="6"/>
      <c r="E7" s="6"/>
      <c r="F7" s="6"/>
      <c r="G7" s="3"/>
      <c r="H7" s="3"/>
      <c r="I7" s="3"/>
      <c r="J7" s="3"/>
      <c r="K7" s="3"/>
      <c r="L7" s="3"/>
      <c r="M7" s="3"/>
    </row>
    <row r="8" spans="1:13" ht="18.5" x14ac:dyDescent="0.45">
      <c r="A8" s="14" t="s">
        <v>44</v>
      </c>
      <c r="B8" s="3"/>
      <c r="C8" s="6"/>
      <c r="D8" s="6"/>
      <c r="E8" s="6"/>
      <c r="F8" s="6"/>
      <c r="G8" s="3"/>
      <c r="H8" s="3"/>
      <c r="I8" s="3"/>
      <c r="J8" s="3"/>
      <c r="K8" s="3"/>
      <c r="L8" s="3"/>
      <c r="M8" s="3"/>
    </row>
    <row r="9" spans="1:13" x14ac:dyDescent="0.35">
      <c r="A9" s="3"/>
      <c r="B9" s="3"/>
      <c r="C9" s="6"/>
      <c r="D9" s="6"/>
      <c r="E9" s="6"/>
      <c r="F9" s="6"/>
      <c r="G9" s="3"/>
      <c r="H9" s="3"/>
      <c r="I9" s="3"/>
      <c r="J9" s="3"/>
      <c r="K9" s="3"/>
      <c r="L9" s="3"/>
      <c r="M9" s="3"/>
    </row>
    <row r="10" spans="1:13" ht="16.75" customHeight="1" x14ac:dyDescent="0.45">
      <c r="A10" s="54" t="s">
        <v>80</v>
      </c>
      <c r="B10" s="39"/>
      <c r="C10" s="39"/>
      <c r="D10" s="39"/>
      <c r="E10" s="39"/>
      <c r="F10" s="18"/>
      <c r="G10" s="17"/>
      <c r="H10" s="17"/>
      <c r="I10" s="17"/>
      <c r="J10" s="17"/>
      <c r="K10" s="17"/>
      <c r="L10" s="17"/>
      <c r="M10" s="3"/>
    </row>
    <row r="11" spans="1:13" ht="16.75" customHeight="1" x14ac:dyDescent="0.35">
      <c r="A11" s="57" t="s">
        <v>64</v>
      </c>
      <c r="B11" s="42" t="s">
        <v>47</v>
      </c>
      <c r="C11" s="43"/>
      <c r="D11" s="43"/>
      <c r="E11" s="44"/>
      <c r="F11" s="41"/>
      <c r="G11" s="41"/>
      <c r="H11" s="41"/>
      <c r="I11" s="41"/>
      <c r="J11" s="41"/>
      <c r="K11" s="41"/>
      <c r="L11" s="41"/>
      <c r="M11" s="3"/>
    </row>
    <row r="12" spans="1:13" ht="16.75" customHeight="1" x14ac:dyDescent="0.35">
      <c r="A12" s="57" t="s">
        <v>65</v>
      </c>
      <c r="B12" s="45" t="s">
        <v>41</v>
      </c>
      <c r="C12" s="43"/>
      <c r="D12" s="43"/>
      <c r="E12" s="44"/>
      <c r="F12" s="41"/>
      <c r="G12" s="41"/>
      <c r="H12" s="41"/>
      <c r="I12" s="41"/>
      <c r="J12" s="41"/>
      <c r="K12" s="41"/>
      <c r="L12" s="41"/>
      <c r="M12" s="3"/>
    </row>
    <row r="13" spans="1:13" ht="16.75" customHeight="1" x14ac:dyDescent="0.35">
      <c r="A13" s="57" t="s">
        <v>66</v>
      </c>
      <c r="B13" s="46" t="s">
        <v>42</v>
      </c>
      <c r="C13" s="43"/>
      <c r="D13" s="43"/>
      <c r="E13" s="44"/>
      <c r="F13" s="41"/>
      <c r="G13" s="41"/>
      <c r="H13" s="41"/>
      <c r="I13" s="41"/>
      <c r="J13" s="41"/>
      <c r="K13" s="41"/>
      <c r="L13" s="41"/>
      <c r="M13" s="3"/>
    </row>
    <row r="14" spans="1:13" ht="33.65" customHeight="1" x14ac:dyDescent="0.35">
      <c r="A14" s="57" t="s">
        <v>67</v>
      </c>
      <c r="B14" s="76" t="s">
        <v>48</v>
      </c>
      <c r="C14" s="76"/>
      <c r="D14" s="76"/>
      <c r="E14" s="76"/>
      <c r="F14" s="76"/>
      <c r="G14" s="76"/>
      <c r="H14" s="76"/>
      <c r="I14" s="76"/>
      <c r="J14" s="76"/>
      <c r="K14" s="76"/>
      <c r="L14" s="76"/>
      <c r="M14" s="3"/>
    </row>
    <row r="15" spans="1:13" ht="33.65" customHeight="1" x14ac:dyDescent="0.35">
      <c r="A15" s="57" t="s">
        <v>68</v>
      </c>
      <c r="B15" s="76" t="s">
        <v>97</v>
      </c>
      <c r="C15" s="76"/>
      <c r="D15" s="76"/>
      <c r="E15" s="76"/>
      <c r="F15" s="76"/>
      <c r="G15" s="76"/>
      <c r="H15" s="76"/>
      <c r="I15" s="76"/>
      <c r="J15" s="76"/>
      <c r="K15" s="76"/>
      <c r="L15" s="76"/>
      <c r="M15" s="3"/>
    </row>
    <row r="16" spans="1:13" ht="33.65" customHeight="1" x14ac:dyDescent="0.35">
      <c r="A16" s="57" t="s">
        <v>84</v>
      </c>
      <c r="B16" s="76" t="s">
        <v>87</v>
      </c>
      <c r="C16" s="76"/>
      <c r="D16" s="76"/>
      <c r="E16" s="76"/>
      <c r="F16" s="76"/>
      <c r="G16" s="76"/>
      <c r="H16" s="76"/>
      <c r="I16" s="76"/>
      <c r="J16" s="76"/>
      <c r="K16" s="76"/>
      <c r="L16" s="59"/>
      <c r="M16" s="3"/>
    </row>
    <row r="17" spans="1:19" x14ac:dyDescent="0.35">
      <c r="A17" s="16" t="s">
        <v>39</v>
      </c>
      <c r="B17" s="43"/>
      <c r="C17" s="43"/>
      <c r="D17" s="43"/>
      <c r="E17" s="43"/>
      <c r="F17" s="43"/>
      <c r="G17" s="43"/>
      <c r="H17" s="43"/>
      <c r="I17" s="43"/>
      <c r="J17" s="43"/>
      <c r="K17" s="43"/>
      <c r="L17" s="43"/>
      <c r="M17" s="3"/>
    </row>
    <row r="18" spans="1:19" ht="16.75" customHeight="1" x14ac:dyDescent="0.35">
      <c r="A18" s="55" t="s">
        <v>81</v>
      </c>
      <c r="C18" s="39"/>
      <c r="D18" s="39"/>
      <c r="E18" s="39"/>
      <c r="F18" s="39"/>
      <c r="G18" s="39"/>
      <c r="H18" s="39"/>
      <c r="I18" s="39"/>
      <c r="J18" s="39"/>
      <c r="K18" s="39"/>
      <c r="L18" s="39"/>
      <c r="M18" s="39"/>
    </row>
    <row r="19" spans="1:19" ht="35.4" customHeight="1" x14ac:dyDescent="0.35">
      <c r="A19" s="48" t="s">
        <v>69</v>
      </c>
      <c r="B19" s="116" t="s">
        <v>4</v>
      </c>
      <c r="C19" s="116"/>
      <c r="D19" s="116"/>
      <c r="E19" s="116" t="s">
        <v>34</v>
      </c>
      <c r="F19" s="116"/>
      <c r="G19" s="77" t="s">
        <v>5</v>
      </c>
      <c r="H19" s="78"/>
      <c r="I19" s="77" t="s">
        <v>6</v>
      </c>
      <c r="J19" s="112"/>
      <c r="K19" s="112"/>
      <c r="L19" s="112"/>
      <c r="M19" s="107" t="s">
        <v>62</v>
      </c>
    </row>
    <row r="20" spans="1:19" ht="78.650000000000006" customHeight="1" x14ac:dyDescent="0.35">
      <c r="A20" s="47" t="s">
        <v>70</v>
      </c>
      <c r="B20" s="5" t="s">
        <v>21</v>
      </c>
      <c r="C20" s="5" t="s">
        <v>35</v>
      </c>
      <c r="D20" s="5" t="s">
        <v>22</v>
      </c>
      <c r="E20" s="5" t="s">
        <v>57</v>
      </c>
      <c r="F20" s="10" t="s">
        <v>36</v>
      </c>
      <c r="G20" s="79"/>
      <c r="H20" s="80"/>
      <c r="I20" s="79"/>
      <c r="J20" s="113"/>
      <c r="K20" s="113"/>
      <c r="L20" s="113"/>
      <c r="M20" s="108"/>
    </row>
    <row r="21" spans="1:19" ht="15.5" x14ac:dyDescent="0.35">
      <c r="A21" s="56" t="s">
        <v>11</v>
      </c>
      <c r="B21" s="61" t="s">
        <v>0</v>
      </c>
      <c r="C21" s="20" t="s">
        <v>3</v>
      </c>
      <c r="D21" s="93" t="s">
        <v>63</v>
      </c>
      <c r="E21" s="94"/>
      <c r="F21" s="95"/>
      <c r="G21" s="81" t="s">
        <v>7</v>
      </c>
      <c r="H21" s="82"/>
      <c r="I21" s="13"/>
      <c r="J21" s="13"/>
      <c r="K21" s="13"/>
      <c r="L21" s="13"/>
      <c r="M21" s="4"/>
    </row>
    <row r="22" spans="1:19" ht="47.4" customHeight="1" x14ac:dyDescent="0.35">
      <c r="A22" s="56" t="s">
        <v>12</v>
      </c>
      <c r="B22" s="61"/>
      <c r="C22" s="20" t="s">
        <v>2</v>
      </c>
      <c r="D22" s="20" t="s">
        <v>2</v>
      </c>
      <c r="E22" s="114" t="s">
        <v>63</v>
      </c>
      <c r="F22" s="115"/>
      <c r="G22" s="84" t="s">
        <v>8</v>
      </c>
      <c r="H22" s="85"/>
      <c r="I22" s="69" t="s">
        <v>54</v>
      </c>
      <c r="J22" s="70"/>
      <c r="K22" s="70"/>
      <c r="L22" s="70"/>
      <c r="M22" s="109" t="s">
        <v>59</v>
      </c>
    </row>
    <row r="23" spans="1:19" ht="31.25" customHeight="1" x14ac:dyDescent="0.35">
      <c r="A23" s="56" t="s">
        <v>13</v>
      </c>
      <c r="B23" s="61"/>
      <c r="C23" s="20" t="s">
        <v>2</v>
      </c>
      <c r="D23" s="20" t="s">
        <v>3</v>
      </c>
      <c r="E23" s="20" t="s">
        <v>2</v>
      </c>
      <c r="F23" s="40" t="s">
        <v>63</v>
      </c>
      <c r="G23" s="84"/>
      <c r="H23" s="85"/>
      <c r="I23" s="63" t="s">
        <v>32</v>
      </c>
      <c r="J23" s="64"/>
      <c r="K23" s="64"/>
      <c r="L23" s="64"/>
      <c r="M23" s="110"/>
    </row>
    <row r="24" spans="1:19" ht="31.25" customHeight="1" x14ac:dyDescent="0.35">
      <c r="A24" s="56" t="s">
        <v>14</v>
      </c>
      <c r="B24" s="61"/>
      <c r="C24" s="20" t="s">
        <v>2</v>
      </c>
      <c r="D24" s="20" t="s">
        <v>3</v>
      </c>
      <c r="E24" s="20" t="s">
        <v>3</v>
      </c>
      <c r="F24" s="20" t="s">
        <v>2</v>
      </c>
      <c r="G24" s="86"/>
      <c r="H24" s="87"/>
      <c r="I24" s="63" t="s">
        <v>33</v>
      </c>
      <c r="J24" s="64"/>
      <c r="K24" s="64"/>
      <c r="L24" s="64"/>
      <c r="M24" s="111"/>
    </row>
    <row r="25" spans="1:19" ht="15.5" x14ac:dyDescent="0.35">
      <c r="A25" s="56" t="s">
        <v>15</v>
      </c>
      <c r="B25" s="61"/>
      <c r="C25" s="20" t="s">
        <v>2</v>
      </c>
      <c r="D25" s="20" t="s">
        <v>3</v>
      </c>
      <c r="E25" s="20" t="s">
        <v>3</v>
      </c>
      <c r="F25" s="20" t="s">
        <v>3</v>
      </c>
      <c r="G25" s="81" t="s">
        <v>7</v>
      </c>
      <c r="H25" s="82"/>
      <c r="I25" s="13"/>
      <c r="J25" s="13"/>
      <c r="K25" s="13"/>
      <c r="L25" s="13"/>
      <c r="M25" s="27"/>
    </row>
    <row r="26" spans="1:19" ht="94.75" customHeight="1" x14ac:dyDescent="0.35">
      <c r="A26" s="56" t="s">
        <v>16</v>
      </c>
      <c r="B26" s="61" t="s">
        <v>1</v>
      </c>
      <c r="C26" s="20" t="s">
        <v>3</v>
      </c>
      <c r="D26" s="93" t="s">
        <v>63</v>
      </c>
      <c r="E26" s="94"/>
      <c r="F26" s="95"/>
      <c r="G26" s="63" t="s">
        <v>9</v>
      </c>
      <c r="H26" s="75"/>
      <c r="I26" s="63" t="s">
        <v>82</v>
      </c>
      <c r="J26" s="64"/>
      <c r="K26" s="64"/>
      <c r="L26" s="64"/>
      <c r="M26" s="38" t="s">
        <v>60</v>
      </c>
    </row>
    <row r="27" spans="1:19" ht="64.75" customHeight="1" x14ac:dyDescent="0.35">
      <c r="A27" s="56" t="s">
        <v>17</v>
      </c>
      <c r="B27" s="61"/>
      <c r="C27" s="20" t="s">
        <v>2</v>
      </c>
      <c r="D27" s="20" t="s">
        <v>2</v>
      </c>
      <c r="E27" s="114" t="s">
        <v>63</v>
      </c>
      <c r="F27" s="115"/>
      <c r="G27" s="63" t="s">
        <v>10</v>
      </c>
      <c r="H27" s="75"/>
      <c r="I27" s="69" t="s">
        <v>71</v>
      </c>
      <c r="J27" s="70"/>
      <c r="K27" s="70"/>
      <c r="L27" s="70"/>
      <c r="M27" s="38" t="s">
        <v>61</v>
      </c>
      <c r="N27" s="25"/>
      <c r="S27" s="2"/>
    </row>
    <row r="28" spans="1:19" ht="30" customHeight="1" x14ac:dyDescent="0.35">
      <c r="A28" s="56" t="s">
        <v>18</v>
      </c>
      <c r="B28" s="61"/>
      <c r="C28" s="20" t="s">
        <v>2</v>
      </c>
      <c r="D28" s="20" t="s">
        <v>3</v>
      </c>
      <c r="E28" s="20" t="s">
        <v>2</v>
      </c>
      <c r="F28" s="40" t="s">
        <v>63</v>
      </c>
      <c r="G28" s="66" t="s">
        <v>31</v>
      </c>
      <c r="H28" s="68"/>
      <c r="I28" s="66" t="s">
        <v>55</v>
      </c>
      <c r="J28" s="67"/>
      <c r="K28" s="67"/>
      <c r="L28" s="67"/>
      <c r="M28" s="68"/>
      <c r="S28" s="2"/>
    </row>
    <row r="29" spans="1:19" ht="30" customHeight="1" x14ac:dyDescent="0.35">
      <c r="A29" s="56" t="s">
        <v>19</v>
      </c>
      <c r="B29" s="61"/>
      <c r="C29" s="20" t="s">
        <v>2</v>
      </c>
      <c r="D29" s="20" t="s">
        <v>3</v>
      </c>
      <c r="E29" s="20" t="s">
        <v>3</v>
      </c>
      <c r="F29" s="20" t="s">
        <v>2</v>
      </c>
      <c r="G29" s="69"/>
      <c r="H29" s="71"/>
      <c r="I29" s="69"/>
      <c r="J29" s="70"/>
      <c r="K29" s="70"/>
      <c r="L29" s="70"/>
      <c r="M29" s="71"/>
    </row>
    <row r="30" spans="1:19" ht="15.5" x14ac:dyDescent="0.35">
      <c r="A30" s="56" t="s">
        <v>20</v>
      </c>
      <c r="B30" s="61"/>
      <c r="C30" s="20" t="s">
        <v>2</v>
      </c>
      <c r="D30" s="20" t="s">
        <v>3</v>
      </c>
      <c r="E30" s="20" t="s">
        <v>3</v>
      </c>
      <c r="F30" s="20" t="s">
        <v>3</v>
      </c>
      <c r="G30" s="63" t="s">
        <v>9</v>
      </c>
      <c r="H30" s="75"/>
      <c r="I30" s="72" t="s">
        <v>24</v>
      </c>
      <c r="J30" s="73"/>
      <c r="K30" s="73"/>
      <c r="L30" s="73"/>
      <c r="M30" s="74"/>
    </row>
    <row r="31" spans="1:19" ht="30" customHeight="1" x14ac:dyDescent="0.35">
      <c r="A31" s="56" t="s">
        <v>83</v>
      </c>
      <c r="B31" s="61"/>
      <c r="C31" s="62" t="s">
        <v>85</v>
      </c>
      <c r="D31" s="62"/>
      <c r="E31" s="62"/>
      <c r="F31" s="62"/>
      <c r="G31" s="63" t="s">
        <v>86</v>
      </c>
      <c r="H31" s="64"/>
      <c r="I31" s="65" t="s">
        <v>88</v>
      </c>
      <c r="J31" s="65"/>
      <c r="K31" s="65"/>
      <c r="L31" s="65"/>
      <c r="M31" s="65"/>
    </row>
    <row r="32" spans="1:19" x14ac:dyDescent="0.35">
      <c r="A32" s="16"/>
      <c r="B32" s="135" t="s">
        <v>40</v>
      </c>
      <c r="C32" s="135"/>
      <c r="D32" s="135"/>
      <c r="E32" s="135"/>
      <c r="F32" s="121" t="s">
        <v>30</v>
      </c>
      <c r="G32" s="121"/>
      <c r="H32" s="121"/>
      <c r="I32" s="121"/>
      <c r="J32" s="121"/>
      <c r="K32" s="121"/>
      <c r="L32" s="121"/>
      <c r="M32" s="121"/>
    </row>
    <row r="33" spans="1:13" ht="58.75" customHeight="1" x14ac:dyDescent="0.35">
      <c r="A33" s="16"/>
      <c r="B33" s="136"/>
      <c r="C33" s="136"/>
      <c r="D33" s="136"/>
      <c r="E33" s="136"/>
      <c r="F33" s="122"/>
      <c r="G33" s="122"/>
      <c r="H33" s="122"/>
      <c r="I33" s="122"/>
      <c r="J33" s="122"/>
      <c r="K33" s="122"/>
      <c r="L33" s="122"/>
      <c r="M33" s="122"/>
    </row>
    <row r="34" spans="1:13" ht="16.75" customHeight="1" x14ac:dyDescent="0.35">
      <c r="A34" s="3"/>
      <c r="B34" s="15"/>
      <c r="C34" s="15"/>
      <c r="D34" s="15"/>
      <c r="E34" s="15"/>
      <c r="F34" s="6"/>
      <c r="G34" s="3"/>
      <c r="H34" s="3"/>
      <c r="I34" s="3"/>
      <c r="J34" s="3"/>
      <c r="K34" s="3"/>
      <c r="L34" s="3"/>
      <c r="M34" s="3"/>
    </row>
    <row r="35" spans="1:13" ht="18" customHeight="1" x14ac:dyDescent="0.35">
      <c r="A35" s="123" t="s">
        <v>46</v>
      </c>
      <c r="B35" s="123"/>
      <c r="C35" s="123"/>
      <c r="D35" s="123"/>
      <c r="E35" s="123"/>
      <c r="F35" s="123"/>
      <c r="G35" s="123"/>
      <c r="H35" s="123"/>
      <c r="I35" s="123"/>
      <c r="J35" s="123"/>
      <c r="K35" s="123"/>
      <c r="L35" s="123"/>
      <c r="M35" s="123"/>
    </row>
    <row r="36" spans="1:13" ht="18" customHeight="1" x14ac:dyDescent="0.35">
      <c r="A36" s="123"/>
      <c r="B36" s="123"/>
      <c r="C36" s="123"/>
      <c r="D36" s="123"/>
      <c r="E36" s="123"/>
      <c r="F36" s="123"/>
      <c r="G36" s="123"/>
      <c r="H36" s="123"/>
      <c r="I36" s="123"/>
      <c r="J36" s="123"/>
      <c r="K36" s="123"/>
      <c r="L36" s="123"/>
      <c r="M36" s="123"/>
    </row>
    <row r="37" spans="1:13" ht="19" thickBot="1" x14ac:dyDescent="0.5">
      <c r="A37" s="14"/>
      <c r="B37" s="3"/>
      <c r="C37" s="6"/>
      <c r="D37" s="6"/>
      <c r="E37" s="6"/>
      <c r="F37" s="6"/>
      <c r="G37" s="3"/>
      <c r="H37" s="3"/>
      <c r="I37" s="3"/>
      <c r="J37" s="3"/>
      <c r="K37" s="3"/>
      <c r="L37" s="3"/>
      <c r="M37" s="3"/>
    </row>
    <row r="38" spans="1:13" ht="49.75" customHeight="1" thickBot="1" x14ac:dyDescent="0.4">
      <c r="A38" s="7"/>
      <c r="B38" s="8"/>
      <c r="C38" s="98" t="s">
        <v>90</v>
      </c>
      <c r="D38" s="99"/>
      <c r="E38" s="100"/>
      <c r="F38" s="98" t="s">
        <v>89</v>
      </c>
      <c r="G38" s="99"/>
      <c r="H38" s="99"/>
      <c r="I38" s="99"/>
      <c r="J38" s="100"/>
      <c r="K38" s="129" t="s">
        <v>25</v>
      </c>
      <c r="L38" s="130"/>
      <c r="M38" s="131"/>
    </row>
    <row r="39" spans="1:13" ht="72.5" x14ac:dyDescent="0.35">
      <c r="A39" s="127" t="s">
        <v>29</v>
      </c>
      <c r="B39" s="128"/>
      <c r="C39" s="28" t="s">
        <v>50</v>
      </c>
      <c r="D39" s="23" t="s">
        <v>23</v>
      </c>
      <c r="E39" s="29" t="s">
        <v>51</v>
      </c>
      <c r="F39" s="28" t="s">
        <v>52</v>
      </c>
      <c r="G39" s="23" t="s">
        <v>49</v>
      </c>
      <c r="H39" s="23" t="s">
        <v>23</v>
      </c>
      <c r="I39" s="9" t="s">
        <v>56</v>
      </c>
      <c r="J39" s="29" t="s">
        <v>53</v>
      </c>
      <c r="K39" s="132"/>
      <c r="L39" s="133"/>
      <c r="M39" s="134"/>
    </row>
    <row r="40" spans="1:13" ht="15.5" x14ac:dyDescent="0.35">
      <c r="A40" s="96" t="s">
        <v>26</v>
      </c>
      <c r="B40" s="97"/>
      <c r="C40" s="30">
        <v>250</v>
      </c>
      <c r="D40" s="11">
        <v>1000</v>
      </c>
      <c r="E40" s="31">
        <f>MIN(MAX(0,0.5*D40*(MIN(C40,500)-180)),2000000)</f>
        <v>35000</v>
      </c>
      <c r="F40" s="30">
        <v>100</v>
      </c>
      <c r="G40" s="11">
        <v>250</v>
      </c>
      <c r="H40" s="11">
        <v>200</v>
      </c>
      <c r="I40" s="26">
        <v>0.85</v>
      </c>
      <c r="J40" s="35">
        <f>IF(I40&lt;0.8,H40*(G40-F40*1.15)*I40,H40*(G40-F40*1.15))</f>
        <v>27000</v>
      </c>
      <c r="K40" s="118" t="str">
        <f>IF(AND(E40&lt;&gt;"",J40&lt;&gt;""),IF(E40&gt;=J40,"AMORTISSEUR","BOUCLIER"),"ERREUR !")</f>
        <v>AMORTISSEUR</v>
      </c>
      <c r="L40" s="119"/>
      <c r="M40" s="120"/>
    </row>
    <row r="41" spans="1:13" ht="15.5" x14ac:dyDescent="0.35">
      <c r="A41" s="96" t="s">
        <v>27</v>
      </c>
      <c r="B41" s="97"/>
      <c r="C41" s="30">
        <v>250</v>
      </c>
      <c r="D41" s="11">
        <v>1000</v>
      </c>
      <c r="E41" s="31">
        <f t="shared" ref="E41:E42" si="0">MIN(MAX(0,0.5*D41*(MIN(C41,500)-180)),2000000)</f>
        <v>35000</v>
      </c>
      <c r="F41" s="30">
        <v>100</v>
      </c>
      <c r="G41" s="11">
        <v>250</v>
      </c>
      <c r="H41" s="11">
        <v>800</v>
      </c>
      <c r="I41" s="26">
        <v>0.85</v>
      </c>
      <c r="J41" s="35">
        <f>IF(I41&lt;0.8,H41*(G41-F41*1.15)*I41,H41*(G41-F41*1.15))</f>
        <v>108000</v>
      </c>
      <c r="K41" s="118" t="str">
        <f>IF(AND(E41&lt;&gt;"",J41&lt;&gt;""),IF(E41&gt;J41,"AMORTISSEUR","BOUCLIER"),"ERREUR !")</f>
        <v>BOUCLIER</v>
      </c>
      <c r="L41" s="119"/>
      <c r="M41" s="120"/>
    </row>
    <row r="42" spans="1:13" ht="16" thickBot="1" x14ac:dyDescent="0.4">
      <c r="A42" s="91" t="s">
        <v>28</v>
      </c>
      <c r="B42" s="92"/>
      <c r="C42" s="32">
        <v>250</v>
      </c>
      <c r="D42" s="33">
        <v>1000</v>
      </c>
      <c r="E42" s="34">
        <f t="shared" si="0"/>
        <v>35000</v>
      </c>
      <c r="F42" s="32">
        <v>100</v>
      </c>
      <c r="G42" s="33">
        <v>250</v>
      </c>
      <c r="H42" s="33">
        <v>800</v>
      </c>
      <c r="I42" s="36">
        <v>0.75</v>
      </c>
      <c r="J42" s="37">
        <f>IF(I42&lt;0.8,H42*(G42-F42*1.15)*I42,H42*(G42-F42*1.15))</f>
        <v>81000</v>
      </c>
      <c r="K42" s="88" t="str">
        <f>IF(AND(E42&lt;&gt;"",J42&lt;&gt;""),IF(E42&gt;J42,"AMORTISSEUR","BOUCLIER"),"ERREUR !")</f>
        <v>BOUCLIER</v>
      </c>
      <c r="L42" s="89"/>
      <c r="M42" s="90"/>
    </row>
    <row r="43" spans="1:13" ht="14.4" customHeight="1" x14ac:dyDescent="0.35">
      <c r="A43" s="83" t="s">
        <v>91</v>
      </c>
      <c r="B43" s="83"/>
      <c r="C43" s="83"/>
      <c r="D43" s="83"/>
      <c r="E43" s="83"/>
      <c r="F43" s="83"/>
      <c r="G43" s="83"/>
      <c r="H43" s="83"/>
      <c r="I43" s="83"/>
      <c r="J43" s="83"/>
      <c r="K43" s="83"/>
      <c r="L43" s="83"/>
      <c r="M43" s="83"/>
    </row>
    <row r="44" spans="1:13" x14ac:dyDescent="0.35">
      <c r="A44" s="83"/>
      <c r="B44" s="83"/>
      <c r="C44" s="83"/>
      <c r="D44" s="83"/>
      <c r="E44" s="83"/>
      <c r="F44" s="83"/>
      <c r="G44" s="83"/>
      <c r="H44" s="83"/>
      <c r="I44" s="83"/>
      <c r="J44" s="83"/>
      <c r="K44" s="83"/>
      <c r="L44" s="83"/>
      <c r="M44" s="83"/>
    </row>
    <row r="45" spans="1:13" x14ac:dyDescent="0.35">
      <c r="A45" s="19"/>
      <c r="B45" s="19"/>
      <c r="C45" s="19"/>
      <c r="D45" s="19"/>
      <c r="E45" s="19"/>
      <c r="F45" s="19"/>
      <c r="G45" s="19"/>
      <c r="H45" s="19"/>
      <c r="I45" s="19"/>
      <c r="J45" s="24"/>
      <c r="K45" s="19"/>
      <c r="L45" s="19"/>
      <c r="M45" s="19"/>
    </row>
    <row r="46" spans="1:13" ht="26.4" customHeight="1" x14ac:dyDescent="0.35">
      <c r="A46" s="19"/>
      <c r="B46" s="124" t="s">
        <v>58</v>
      </c>
      <c r="C46" s="125"/>
      <c r="D46" s="125"/>
      <c r="E46" s="125"/>
      <c r="F46" s="125"/>
      <c r="G46" s="125"/>
      <c r="H46" s="125"/>
      <c r="I46" s="125"/>
      <c r="J46" s="125"/>
      <c r="K46" s="125"/>
      <c r="L46" s="126"/>
      <c r="M46" s="19"/>
    </row>
    <row r="47" spans="1:13" x14ac:dyDescent="0.35">
      <c r="A47" s="3"/>
      <c r="B47" s="3"/>
      <c r="C47" s="6"/>
      <c r="D47" s="6"/>
      <c r="E47" s="6"/>
      <c r="F47" s="6"/>
      <c r="G47" s="3"/>
      <c r="H47" s="3"/>
      <c r="I47" s="3"/>
      <c r="J47" s="3"/>
      <c r="K47" s="3"/>
      <c r="L47" s="3"/>
      <c r="M47" s="19"/>
    </row>
    <row r="48" spans="1:13" ht="18.5" x14ac:dyDescent="0.45">
      <c r="A48" s="14" t="s">
        <v>43</v>
      </c>
      <c r="B48" s="3"/>
      <c r="C48" s="6"/>
      <c r="D48" s="6"/>
      <c r="E48" s="6"/>
      <c r="F48" s="6"/>
      <c r="G48" s="3"/>
      <c r="H48" s="3"/>
      <c r="I48" s="3"/>
      <c r="J48" s="3"/>
      <c r="K48" s="3"/>
      <c r="L48" s="3"/>
      <c r="M48" s="19"/>
    </row>
    <row r="49" spans="1:13" x14ac:dyDescent="0.35">
      <c r="A49" s="3"/>
      <c r="B49" s="3"/>
      <c r="C49" s="6"/>
      <c r="D49" s="6"/>
      <c r="E49" s="6"/>
      <c r="F49" s="6"/>
      <c r="G49" s="3"/>
      <c r="H49" s="3"/>
      <c r="I49" s="3"/>
      <c r="J49" s="3"/>
      <c r="K49" s="3"/>
      <c r="L49" s="3"/>
      <c r="M49" s="3"/>
    </row>
    <row r="50" spans="1:13" x14ac:dyDescent="0.35">
      <c r="A50" s="3" t="s">
        <v>72</v>
      </c>
      <c r="B50" s="3"/>
      <c r="C50" s="6"/>
      <c r="D50" s="6"/>
      <c r="E50" s="6"/>
      <c r="F50" s="6"/>
      <c r="G50" s="3"/>
      <c r="H50" s="3"/>
      <c r="I50" s="3"/>
      <c r="J50" s="3"/>
      <c r="K50" s="3"/>
      <c r="L50" s="3"/>
      <c r="M50" s="3"/>
    </row>
    <row r="51" spans="1:13" x14ac:dyDescent="0.35">
      <c r="A51" s="3"/>
      <c r="B51" s="3"/>
      <c r="C51" s="6"/>
      <c r="D51" s="6"/>
      <c r="E51" s="6"/>
      <c r="F51" s="6"/>
      <c r="G51" s="3"/>
      <c r="H51" s="3"/>
      <c r="I51" s="3"/>
      <c r="J51" s="3"/>
      <c r="K51" s="3"/>
      <c r="L51" s="3"/>
      <c r="M51" s="3"/>
    </row>
    <row r="52" spans="1:13" ht="18.5" x14ac:dyDescent="0.45">
      <c r="A52" s="60" t="s">
        <v>92</v>
      </c>
      <c r="B52" s="3"/>
      <c r="C52" s="6"/>
      <c r="D52" s="6"/>
      <c r="E52" s="6"/>
      <c r="F52" s="6"/>
      <c r="G52" s="3"/>
      <c r="H52" s="3"/>
      <c r="I52" s="3"/>
      <c r="J52" s="3"/>
      <c r="K52" s="3"/>
      <c r="L52" s="3"/>
      <c r="M52" s="3"/>
    </row>
    <row r="53" spans="1:13" ht="15.5" x14ac:dyDescent="0.35">
      <c r="A53" s="49" t="s">
        <v>78</v>
      </c>
      <c r="B53" s="50"/>
      <c r="C53" s="51"/>
      <c r="D53" s="51"/>
      <c r="E53" s="51"/>
      <c r="F53" s="51"/>
      <c r="G53" s="50"/>
      <c r="H53" s="50"/>
      <c r="I53" s="50"/>
      <c r="J53" s="50"/>
      <c r="K53" s="50"/>
      <c r="L53" s="50"/>
      <c r="M53" s="3"/>
    </row>
    <row r="54" spans="1:13" ht="15.5" x14ac:dyDescent="0.35">
      <c r="A54" s="52"/>
      <c r="B54" s="53" t="s">
        <v>77</v>
      </c>
      <c r="C54" s="51"/>
      <c r="D54" s="51"/>
      <c r="E54" s="51"/>
      <c r="F54" s="51"/>
      <c r="G54" s="50"/>
      <c r="H54" s="50"/>
      <c r="I54" s="50"/>
      <c r="J54" s="50"/>
      <c r="K54" s="50"/>
      <c r="L54" s="50"/>
      <c r="M54" s="3"/>
    </row>
    <row r="55" spans="1:13" ht="15.5" x14ac:dyDescent="0.35">
      <c r="A55" s="52"/>
      <c r="B55" s="49" t="s">
        <v>75</v>
      </c>
      <c r="C55" s="51"/>
      <c r="D55" s="51"/>
      <c r="E55" s="51"/>
      <c r="F55" s="51"/>
      <c r="G55" s="50"/>
      <c r="H55" s="50"/>
      <c r="I55" s="50"/>
      <c r="J55" s="50"/>
      <c r="K55" s="50"/>
      <c r="L55" s="50"/>
      <c r="M55" s="3"/>
    </row>
    <row r="56" spans="1:13" ht="15.5" x14ac:dyDescent="0.35">
      <c r="A56" s="52"/>
      <c r="B56" s="49" t="s">
        <v>76</v>
      </c>
      <c r="C56" s="51"/>
      <c r="D56" s="51"/>
      <c r="E56" s="51"/>
      <c r="F56" s="51"/>
      <c r="G56" s="50"/>
      <c r="H56" s="50"/>
      <c r="I56" s="50"/>
      <c r="J56" s="50"/>
      <c r="K56" s="50"/>
      <c r="L56" s="50"/>
      <c r="M56" s="3"/>
    </row>
    <row r="57" spans="1:13" ht="15.5" x14ac:dyDescent="0.35">
      <c r="A57" s="49" t="s">
        <v>74</v>
      </c>
      <c r="B57" s="50"/>
      <c r="C57" s="51"/>
      <c r="D57" s="51"/>
      <c r="E57" s="51"/>
      <c r="F57" s="51"/>
      <c r="G57" s="50"/>
      <c r="H57" s="50"/>
      <c r="I57" s="50"/>
      <c r="J57" s="50"/>
      <c r="K57" s="50"/>
      <c r="L57" s="50"/>
      <c r="M57" s="3"/>
    </row>
    <row r="58" spans="1:13" ht="15.5" x14ac:dyDescent="0.35">
      <c r="A58" s="50"/>
      <c r="B58" s="53" t="s">
        <v>73</v>
      </c>
      <c r="C58" s="51"/>
      <c r="D58" s="51"/>
      <c r="E58" s="51"/>
      <c r="F58" s="51"/>
      <c r="G58" s="50"/>
      <c r="H58" s="50"/>
      <c r="I58" s="50"/>
      <c r="J58" s="50"/>
      <c r="K58" s="50"/>
      <c r="L58" s="50"/>
      <c r="M58" s="3"/>
    </row>
    <row r="59" spans="1:13" ht="15.65" customHeight="1" x14ac:dyDescent="0.35">
      <c r="A59" s="50"/>
      <c r="B59" s="117" t="s">
        <v>79</v>
      </c>
      <c r="C59" s="117"/>
      <c r="D59" s="117"/>
      <c r="E59" s="117"/>
      <c r="F59" s="117"/>
      <c r="G59" s="117"/>
      <c r="H59" s="117"/>
      <c r="I59" s="117"/>
      <c r="J59" s="117"/>
      <c r="K59" s="117"/>
      <c r="L59" s="117"/>
      <c r="M59" s="3"/>
    </row>
    <row r="60" spans="1:13" ht="15.65" customHeight="1" x14ac:dyDescent="0.35">
      <c r="A60" s="50"/>
      <c r="B60" s="117"/>
      <c r="C60" s="117"/>
      <c r="D60" s="117"/>
      <c r="E60" s="117"/>
      <c r="F60" s="117"/>
      <c r="G60" s="117"/>
      <c r="H60" s="117"/>
      <c r="I60" s="117"/>
      <c r="J60" s="117"/>
      <c r="K60" s="117"/>
      <c r="L60" s="117"/>
      <c r="M60" s="3"/>
    </row>
    <row r="61" spans="1:13" x14ac:dyDescent="0.35">
      <c r="A61" s="50"/>
      <c r="B61" s="117"/>
      <c r="C61" s="117"/>
      <c r="D61" s="117"/>
      <c r="E61" s="117"/>
      <c r="F61" s="117"/>
      <c r="G61" s="117"/>
      <c r="H61" s="117"/>
      <c r="I61" s="117"/>
      <c r="J61" s="117"/>
      <c r="K61" s="117"/>
      <c r="L61" s="117"/>
      <c r="M61" s="3"/>
    </row>
    <row r="62" spans="1:13" x14ac:dyDescent="0.35">
      <c r="A62" s="21"/>
      <c r="B62" s="21"/>
      <c r="C62" s="21"/>
      <c r="D62" s="21"/>
      <c r="E62" s="21"/>
      <c r="F62" s="21"/>
      <c r="G62" s="21"/>
      <c r="H62" s="21"/>
      <c r="I62" s="21"/>
      <c r="J62" s="22"/>
      <c r="K62" s="21"/>
      <c r="L62" s="21"/>
      <c r="M62" s="21"/>
    </row>
    <row r="63" spans="1:13" x14ac:dyDescent="0.35">
      <c r="A63" s="3" t="s">
        <v>93</v>
      </c>
      <c r="B63" s="3"/>
      <c r="C63" s="6"/>
      <c r="D63" s="6"/>
      <c r="E63" s="6"/>
      <c r="F63" s="6"/>
      <c r="G63" s="3"/>
      <c r="H63" s="3"/>
      <c r="I63" s="3"/>
      <c r="J63" s="3"/>
      <c r="K63" s="3"/>
      <c r="L63" s="3"/>
      <c r="M63" s="3"/>
    </row>
    <row r="64" spans="1:13" ht="18.5" x14ac:dyDescent="0.45">
      <c r="A64" s="58" t="s">
        <v>94</v>
      </c>
      <c r="B64" s="3"/>
      <c r="C64" s="6"/>
      <c r="D64" s="6"/>
      <c r="E64" s="6"/>
      <c r="F64" s="6"/>
      <c r="G64" s="3"/>
      <c r="H64" s="3"/>
      <c r="I64" s="3"/>
      <c r="J64" s="3"/>
      <c r="K64" s="3"/>
      <c r="L64" s="3"/>
      <c r="M64" s="3"/>
    </row>
    <row r="65" spans="1:13" x14ac:dyDescent="0.35">
      <c r="A65" s="3"/>
      <c r="B65" s="3"/>
      <c r="C65" s="6"/>
      <c r="D65" s="6"/>
      <c r="E65" s="6"/>
      <c r="F65" s="6"/>
      <c r="G65" s="3"/>
      <c r="H65" s="3"/>
      <c r="I65" s="3"/>
      <c r="J65" s="3"/>
      <c r="K65" s="3"/>
      <c r="L65" s="3"/>
      <c r="M65" s="3"/>
    </row>
    <row r="66" spans="1:13" x14ac:dyDescent="0.35">
      <c r="A66" s="3"/>
      <c r="B66" s="3"/>
      <c r="C66" s="6"/>
      <c r="D66" s="6"/>
      <c r="E66" s="6"/>
      <c r="F66" s="6"/>
      <c r="G66" s="3"/>
      <c r="H66" s="3"/>
      <c r="I66" s="3"/>
      <c r="J66" s="3"/>
      <c r="K66" s="3"/>
      <c r="L66" s="3"/>
      <c r="M66" s="3"/>
    </row>
  </sheetData>
  <mergeCells count="49">
    <mergeCell ref="B59:L61"/>
    <mergeCell ref="K40:M40"/>
    <mergeCell ref="K41:M41"/>
    <mergeCell ref="F32:M33"/>
    <mergeCell ref="A35:M36"/>
    <mergeCell ref="B46:L46"/>
    <mergeCell ref="A39:B39"/>
    <mergeCell ref="K38:M39"/>
    <mergeCell ref="B32:E33"/>
    <mergeCell ref="C38:E38"/>
    <mergeCell ref="I1:M2"/>
    <mergeCell ref="I26:L26"/>
    <mergeCell ref="I27:L27"/>
    <mergeCell ref="M19:M20"/>
    <mergeCell ref="M22:M24"/>
    <mergeCell ref="I19:L20"/>
    <mergeCell ref="I22:L22"/>
    <mergeCell ref="I23:L23"/>
    <mergeCell ref="I24:L24"/>
    <mergeCell ref="B16:K16"/>
    <mergeCell ref="E22:F22"/>
    <mergeCell ref="D26:F26"/>
    <mergeCell ref="E27:F27"/>
    <mergeCell ref="B19:D19"/>
    <mergeCell ref="E19:F19"/>
    <mergeCell ref="B15:L15"/>
    <mergeCell ref="B14:L14"/>
    <mergeCell ref="G19:H20"/>
    <mergeCell ref="G21:H21"/>
    <mergeCell ref="A43:M44"/>
    <mergeCell ref="G22:H24"/>
    <mergeCell ref="K42:M42"/>
    <mergeCell ref="A42:B42"/>
    <mergeCell ref="G25:H25"/>
    <mergeCell ref="G26:H26"/>
    <mergeCell ref="B21:B25"/>
    <mergeCell ref="D21:F21"/>
    <mergeCell ref="G27:H27"/>
    <mergeCell ref="A40:B40"/>
    <mergeCell ref="F38:J38"/>
    <mergeCell ref="A41:B41"/>
    <mergeCell ref="B26:B31"/>
    <mergeCell ref="C31:F31"/>
    <mergeCell ref="G31:H31"/>
    <mergeCell ref="I31:M31"/>
    <mergeCell ref="I28:M29"/>
    <mergeCell ref="I30:M30"/>
    <mergeCell ref="G30:H30"/>
    <mergeCell ref="G28:H29"/>
  </mergeCells>
  <conditionalFormatting sqref="F23:F25 F28:F30">
    <cfRule type="expression" dxfId="5" priority="10">
      <formula>AND($B23="GAZ",$E23="oui")</formula>
    </cfRule>
  </conditionalFormatting>
  <conditionalFormatting sqref="F23:F25 F28:F30">
    <cfRule type="expression" dxfId="4" priority="3">
      <formula>AND($B23="ÉLECTRICITÉ",$E23="oui")</formula>
    </cfRule>
  </conditionalFormatting>
  <conditionalFormatting sqref="D23:F25 D21 D22:E22 D28:F30 D26 D27:E27">
    <cfRule type="expression" dxfId="3" priority="13">
      <formula>AND($B21="GAZ",$C21&lt;&gt;"oui")</formula>
    </cfRule>
  </conditionalFormatting>
  <conditionalFormatting sqref="E23:F25 E22 E28:F30 E27">
    <cfRule type="expression" dxfId="2" priority="14">
      <formula>AND($B22="GAZ",$D22="oui")</formula>
    </cfRule>
  </conditionalFormatting>
  <conditionalFormatting sqref="E23:F25 E22 E28:F30 E27">
    <cfRule type="expression" dxfId="1" priority="29">
      <formula>AND($B22="ÉLECTRICITÉ",$D22="oui")</formula>
    </cfRule>
  </conditionalFormatting>
  <conditionalFormatting sqref="D23:F25 D21 D22:E22 D28:F30 D26 D27:E27">
    <cfRule type="expression" dxfId="0" priority="40">
      <formula>AND($B21="ÉLECTRICITÉ",$C21&lt;&gt;"oui")</formula>
    </cfRule>
  </conditionalFormatting>
  <dataValidations count="1">
    <dataValidation type="list" allowBlank="1" showInputMessage="1" showErrorMessage="1" sqref="B26 B21 D27:D30 F29:F30 E23:E25 F24:F25 E28:E30 D22:D25 C21:C30">
      <formula1>#REF!</formula1>
    </dataValidation>
  </dataValidations>
  <hyperlinks>
    <hyperlink ref="M22:M24" r:id="rId1" display="1 - BOUCLIER COLLECTIF GAZ - Attestation 2023"/>
    <hyperlink ref="M26" r:id="rId2"/>
    <hyperlink ref="M27" r:id="rId3"/>
    <hyperlink ref="I1:M2" r:id="rId4" display="💡 ESMS = Établissement avec hébergement, tels que ceux mentionnés au code de l’action sociale et des familles (article L312-1 : LIEN )"/>
  </hyperlinks>
  <pageMargins left="0.7" right="0.7" top="0.75" bottom="0.75" header="0.3" footer="0.3"/>
  <pageSetup paperSize="8" scale="77" orientation="landscape" r:id="rId5"/>
  <rowBreaks count="1" manualBreakCount="1">
    <brk id="3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AIDES ELEC+GAZ</vt:lpstr>
      <vt:lpstr>'AIDES ELEC+GAZ'!Zone_d_impression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Boursiac</dc:creator>
  <cp:lastModifiedBy>LELOUTRE Yoann</cp:lastModifiedBy>
  <cp:lastPrinted>2023-03-13T16:56:44Z</cp:lastPrinted>
  <dcterms:created xsi:type="dcterms:W3CDTF">2023-03-13T12:41:16Z</dcterms:created>
  <dcterms:modified xsi:type="dcterms:W3CDTF">2023-03-23T16:11:29Z</dcterms:modified>
</cp:coreProperties>
</file>