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515" tabRatio="895"/>
  </bookViews>
  <sheets>
    <sheet name="Données" sheetId="1" r:id="rId1"/>
  </sheets>
  <calcPr calcId="145621"/>
</workbook>
</file>

<file path=xl/calcChain.xml><?xml version="1.0" encoding="utf-8"?>
<calcChain xmlns="http://schemas.openxmlformats.org/spreadsheetml/2006/main">
  <c r="I24" i="1" l="1"/>
  <c r="I25" i="1" l="1"/>
  <c r="I27" i="1"/>
  <c r="I21" i="1"/>
  <c r="I20" i="1"/>
  <c r="I22" i="1" l="1"/>
</calcChain>
</file>

<file path=xl/sharedStrings.xml><?xml version="1.0" encoding="utf-8"?>
<sst xmlns="http://schemas.openxmlformats.org/spreadsheetml/2006/main" count="62" uniqueCount="54">
  <si>
    <t>Gaz naturel (kWh)</t>
  </si>
  <si>
    <t>Gaz naturel (m3)</t>
  </si>
  <si>
    <t>Gaz propane (m3)</t>
  </si>
  <si>
    <t>Gaz butane (m3)</t>
  </si>
  <si>
    <t>SAISIE DES PARAMETRES INITIAUX</t>
  </si>
  <si>
    <t>kWh par tonne</t>
  </si>
  <si>
    <t>kWh par stère</t>
  </si>
  <si>
    <t>kWh par kWh</t>
  </si>
  <si>
    <t>kWh par m3</t>
  </si>
  <si>
    <t>kWh par litre</t>
  </si>
  <si>
    <t>Source thermique 1 et unités de facturation</t>
  </si>
  <si>
    <t>Source thermique 2 et unités de facturation</t>
  </si>
  <si>
    <t>Source thermique 3 et unités de facturation</t>
  </si>
  <si>
    <t>Votre établissement</t>
  </si>
  <si>
    <t>Bois - Bûches (stères)</t>
  </si>
  <si>
    <t>Gaz propane (tonnes)</t>
  </si>
  <si>
    <t>Gaz butane (tonnes)</t>
  </si>
  <si>
    <t>Gaz butane (litres)</t>
  </si>
  <si>
    <t>Fioul domestique (litres)</t>
  </si>
  <si>
    <t>85 - VENDEE : LA ROCHE SUR YON - LES AJONCS</t>
  </si>
  <si>
    <t>72 - SARTHE : LE MANS - ARNAGE</t>
  </si>
  <si>
    <t>53 - MAYENNE : LAVAL-ETRONIER</t>
  </si>
  <si>
    <t>49 - MAINE ET LOIRE : ANGERS-BEAUCOUZE</t>
  </si>
  <si>
    <t>44 - LOIRE ATLANTIQUE : NANTES - ATLANTIQUE</t>
  </si>
  <si>
    <t>Sources d'énergie</t>
  </si>
  <si>
    <t>Consommation totale - kWh/m²</t>
  </si>
  <si>
    <t>Nombre de lits (ou places)</t>
  </si>
  <si>
    <t>Jour ouvrés - Jours ouverts / an</t>
  </si>
  <si>
    <t>Bois - Plaquettes (tonnes)</t>
  </si>
  <si>
    <t>Bois - Granulés (tonnes)</t>
  </si>
  <si>
    <t>Ratio ECS - kWh ecs/m²</t>
  </si>
  <si>
    <t>Consommation électrique - kWh/m²</t>
  </si>
  <si>
    <t>Consommation thermique - kWh/m²</t>
  </si>
  <si>
    <t>Consommation eau froide - L/jour/lit ou place</t>
  </si>
  <si>
    <t>Surface de plancher (chauffé) - m²</t>
  </si>
  <si>
    <t>Nom des indicateurs</t>
  </si>
  <si>
    <t>Année de saisie</t>
  </si>
  <si>
    <t>Consommation annuelle thermique 1 - kWh</t>
  </si>
  <si>
    <t>Consommation annuelle  thermique 2 - kWh</t>
  </si>
  <si>
    <t>Consommation annuelle thermique 3 - kWh</t>
  </si>
  <si>
    <t>Consommation annuelle electricité - kWh</t>
  </si>
  <si>
    <t>Consommation annuelle eau froide - m3</t>
  </si>
  <si>
    <t>Si consommation en kWh, saisir directement !
Si valeur en L, m3, kg, … multiplier par le pouvoir comburivore !</t>
  </si>
  <si>
    <t>Ratio CLIMAT - (kWh chauffage/m²/DJU)x1000</t>
  </si>
  <si>
    <t>INDICATEURS DE PERFORMANCE</t>
  </si>
  <si>
    <t>Pouvoir comburivore associé</t>
  </si>
  <si>
    <t>Pouvoir comburivore (kWhPCI)</t>
  </si>
  <si>
    <r>
      <t xml:space="preserve">Si votre </t>
    </r>
    <r>
      <rPr>
        <b/>
        <i/>
        <sz val="11"/>
        <color rgb="FFFF0000"/>
        <rFont val="Calibri"/>
        <family val="2"/>
        <scheme val="minor"/>
      </rPr>
      <t>production d'ECS est liée au CHAUFFAGE</t>
    </r>
    <r>
      <rPr>
        <i/>
        <sz val="11"/>
        <color rgb="FFFF0000"/>
        <rFont val="Calibri"/>
        <family val="2"/>
        <scheme val="minor"/>
      </rPr>
      <t xml:space="preserve"> : Saisir la somme des consommations des mois de Juin, Juillet, Aout, Septembre</t>
    </r>
  </si>
  <si>
    <t>DJU de l'année de saisie (OPTION)</t>
  </si>
  <si>
    <t>Consommations estivales - kWh (OPTION)</t>
  </si>
  <si>
    <t>POUVOIR COMBURIVORE</t>
  </si>
  <si>
    <r>
      <t>Pour le</t>
    </r>
    <r>
      <rPr>
        <b/>
        <i/>
        <sz val="11"/>
        <color rgb="FFFF0000"/>
        <rFont val="Calibri"/>
        <family val="2"/>
        <scheme val="minor"/>
      </rPr>
      <t xml:space="preserve"> pouvoir comburivore des diverses sources d'énergie </t>
    </r>
    <r>
      <rPr>
        <i/>
        <sz val="11"/>
        <color rgb="FFFF0000"/>
        <rFont val="Calibri"/>
        <family val="2"/>
        <scheme val="minor"/>
      </rPr>
      <t>se référer au tableau co-dessous</t>
    </r>
  </si>
  <si>
    <t>ICI</t>
  </si>
  <si>
    <r>
      <t xml:space="preserve">Cliquer sur "ICI" puis choisir sur votre </t>
    </r>
    <r>
      <rPr>
        <b/>
        <i/>
        <sz val="11"/>
        <color rgb="FFFF0000"/>
        <rFont val="Calibri"/>
        <family val="2"/>
        <scheme val="minor"/>
      </rPr>
      <t xml:space="preserve">"STATION METEO" </t>
    </r>
    <r>
      <rPr>
        <i/>
        <sz val="11"/>
        <color rgb="FFFF0000"/>
        <rFont val="Calibri"/>
        <family val="2"/>
        <scheme val="minor"/>
      </rPr>
      <t xml:space="preserve">et </t>
    </r>
    <r>
      <rPr>
        <b/>
        <i/>
        <sz val="11"/>
        <color rgb="FFFF0000"/>
        <rFont val="Calibri"/>
        <family val="2"/>
        <scheme val="minor"/>
      </rPr>
      <t>ANNEE</t>
    </r>
    <r>
      <rPr>
        <i/>
        <sz val="11"/>
        <color rgb="FFFF0000"/>
        <rFont val="Calibri"/>
        <family val="2"/>
        <scheme val="minor"/>
      </rPr>
      <t xml:space="preserve">" (année de saisie)
Choisir la valeur "année complète" de la ligne 8 (DJU "Chauffagiste")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</si>
</sst>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Arial"/>
      <family val="2"/>
    </font>
    <font>
      <b/>
      <u/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rgb="FFA1C2EA"/>
      </patternFill>
    </fill>
    <fill>
      <patternFill patternType="solid">
        <fgColor rgb="FF002060"/>
        <bgColor rgb="FF4F81B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rgb="FF96969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FF99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rgb="FFFFFFD7"/>
      </patternFill>
    </fill>
    <fill>
      <patternFill patternType="solid">
        <fgColor theme="9" tint="0.59999389629810485"/>
        <bgColor rgb="FFA1C2EA"/>
      </patternFill>
    </fill>
    <fill>
      <patternFill patternType="solid">
        <fgColor theme="5"/>
        <bgColor rgb="FF4F81BD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3" fontId="12" fillId="2" borderId="9" xfId="0" applyNumberFormat="1" applyFont="1" applyFill="1" applyBorder="1" applyAlignment="1" applyProtection="1">
      <alignment horizontal="center" vertical="center"/>
    </xf>
    <xf numFmtId="3" fontId="15" fillId="15" borderId="21" xfId="0" applyNumberFormat="1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0" fillId="13" borderId="11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0" fillId="12" borderId="7" xfId="0" applyNumberForma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0" fillId="10" borderId="8" xfId="0" applyNumberFormat="1" applyFont="1" applyFill="1" applyBorder="1" applyAlignment="1">
      <alignment horizontal="center" vertical="center" wrapText="1"/>
    </xf>
    <xf numFmtId="3" fontId="0" fillId="13" borderId="16" xfId="0" applyNumberFormat="1" applyFont="1" applyFill="1" applyBorder="1" applyAlignment="1">
      <alignment horizontal="center" vertical="center" wrapText="1"/>
    </xf>
    <xf numFmtId="3" fontId="0" fillId="13" borderId="9" xfId="0" applyNumberFormat="1" applyFont="1" applyFill="1" applyBorder="1" applyAlignment="1">
      <alignment horizontal="center" vertical="center" wrapText="1"/>
    </xf>
    <xf numFmtId="3" fontId="0" fillId="13" borderId="14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/>
    </xf>
    <xf numFmtId="4" fontId="6" fillId="2" borderId="1" xfId="1" applyNumberFormat="1" applyFont="1" applyFill="1" applyBorder="1" applyAlignment="1" applyProtection="1">
      <alignment horizontal="center" vertical="center"/>
    </xf>
    <xf numFmtId="3" fontId="12" fillId="2" borderId="14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7" fillId="5" borderId="12" xfId="2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 wrapText="1"/>
    </xf>
    <xf numFmtId="0" fontId="14" fillId="14" borderId="18" xfId="0" applyFont="1" applyFill="1" applyBorder="1" applyAlignment="1">
      <alignment horizontal="center" vertical="center"/>
    </xf>
    <xf numFmtId="3" fontId="15" fillId="15" borderId="20" xfId="0" applyNumberFormat="1" applyFont="1" applyFill="1" applyBorder="1" applyAlignment="1" applyProtection="1">
      <alignment horizontal="center" vertical="center"/>
    </xf>
    <xf numFmtId="3" fontId="6" fillId="2" borderId="24" xfId="1" applyNumberFormat="1" applyFont="1" applyFill="1" applyBorder="1" applyAlignment="1" applyProtection="1">
      <alignment horizontal="center"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5" fillId="15" borderId="22" xfId="0" applyNumberFormat="1" applyFont="1" applyFill="1" applyBorder="1" applyAlignment="1" applyProtection="1">
      <alignment horizontal="center" vertical="center"/>
    </xf>
    <xf numFmtId="4" fontId="6" fillId="2" borderId="19" xfId="1" applyNumberFormat="1" applyFont="1" applyFill="1" applyBorder="1" applyAlignment="1" applyProtection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0" fontId="8" fillId="17" borderId="12" xfId="0" applyFont="1" applyFill="1" applyBorder="1" applyAlignment="1">
      <alignment horizontal="center" vertical="center"/>
    </xf>
    <xf numFmtId="0" fontId="8" fillId="17" borderId="7" xfId="0" applyFont="1" applyFill="1" applyBorder="1" applyAlignment="1">
      <alignment horizontal="center" vertical="center"/>
    </xf>
    <xf numFmtId="0" fontId="14" fillId="14" borderId="18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3" fontId="11" fillId="13" borderId="11" xfId="2" applyNumberFormat="1" applyFill="1" applyBorder="1" applyAlignment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oclimat.fr/climatologie/annee/1948/paris-montsouris/valeurs/0715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64"/>
  <sheetViews>
    <sheetView showGridLines="0" tabSelected="1" zoomScale="85" zoomScaleNormal="85" workbookViewId="0">
      <selection activeCell="D7" sqref="D7"/>
    </sheetView>
  </sheetViews>
  <sheetFormatPr baseColWidth="10" defaultColWidth="10.85546875" defaultRowHeight="15" x14ac:dyDescent="0.25"/>
  <cols>
    <col min="1" max="1" width="3.7109375" style="9" customWidth="1"/>
    <col min="2" max="2" width="42.5703125" style="9" customWidth="1"/>
    <col min="3" max="4" width="21.7109375" style="9" customWidth="1"/>
    <col min="5" max="5" width="42.5703125" style="9" customWidth="1"/>
    <col min="6" max="6" width="25.7109375" style="9" customWidth="1"/>
    <col min="7" max="7" width="21.7109375" style="9" customWidth="1"/>
    <col min="8" max="8" width="42.5703125" style="9" customWidth="1"/>
    <col min="9" max="9" width="21.7109375" style="9" customWidth="1"/>
    <col min="10" max="10" width="21.7109375" style="1" customWidth="1"/>
    <col min="11" max="12" width="10.85546875" style="1"/>
    <col min="13" max="16384" width="10.85546875" style="2"/>
  </cols>
  <sheetData>
    <row r="1" spans="1:12" thickBo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12" s="25" customFormat="1" ht="23.25" customHeight="1" thickBot="1" x14ac:dyDescent="0.3">
      <c r="A2" s="23"/>
      <c r="B2" s="58" t="s">
        <v>4</v>
      </c>
      <c r="C2" s="59"/>
      <c r="D2" s="59"/>
      <c r="E2" s="59"/>
      <c r="F2" s="59"/>
      <c r="G2" s="59"/>
      <c r="H2" s="59"/>
      <c r="I2" s="60"/>
      <c r="J2" s="24"/>
      <c r="K2" s="24"/>
      <c r="L2" s="24"/>
    </row>
    <row r="3" spans="1:12" s="3" customFormat="1" ht="23.25" customHeight="1" thickBo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2" ht="23.25" customHeight="1" thickBot="1" x14ac:dyDescent="0.3">
      <c r="A4" s="6"/>
      <c r="B4" s="40" t="s">
        <v>10</v>
      </c>
      <c r="C4" s="41"/>
      <c r="E4" s="16" t="s">
        <v>36</v>
      </c>
      <c r="F4" s="34"/>
      <c r="H4" s="19" t="s">
        <v>37</v>
      </c>
      <c r="I4" s="18"/>
    </row>
    <row r="5" spans="1:12" s="3" customFormat="1" ht="23.25" customHeight="1" thickBot="1" x14ac:dyDescent="0.3">
      <c r="A5" s="7"/>
      <c r="B5" s="29" t="s">
        <v>45</v>
      </c>
      <c r="C5" s="33"/>
      <c r="D5" s="10"/>
      <c r="E5" s="15" t="s">
        <v>26</v>
      </c>
      <c r="F5" s="35"/>
      <c r="H5" s="19" t="s">
        <v>38</v>
      </c>
      <c r="I5" s="18"/>
    </row>
    <row r="6" spans="1:12" s="5" customFormat="1" ht="23.25" customHeight="1" thickBot="1" x14ac:dyDescent="0.3">
      <c r="A6" s="8"/>
      <c r="D6" s="9"/>
      <c r="E6" s="15" t="s">
        <v>27</v>
      </c>
      <c r="F6" s="35"/>
      <c r="H6" s="19" t="s">
        <v>39</v>
      </c>
      <c r="I6" s="18"/>
      <c r="J6" s="4"/>
      <c r="K6" s="4"/>
      <c r="L6" s="4"/>
    </row>
    <row r="7" spans="1:12" s="5" customFormat="1" ht="23.25" customHeight="1" thickBot="1" x14ac:dyDescent="0.3">
      <c r="A7" s="8"/>
      <c r="B7" s="40" t="s">
        <v>11</v>
      </c>
      <c r="C7" s="41"/>
      <c r="D7" s="9"/>
      <c r="E7" s="14" t="s">
        <v>34</v>
      </c>
      <c r="F7" s="36"/>
      <c r="H7" s="61" t="s">
        <v>42</v>
      </c>
      <c r="I7" s="62"/>
      <c r="J7" s="4"/>
      <c r="K7" s="4"/>
      <c r="L7" s="4"/>
    </row>
    <row r="8" spans="1:12" s="5" customFormat="1" ht="23.25" customHeight="1" thickBot="1" x14ac:dyDescent="0.3">
      <c r="A8" s="8"/>
      <c r="B8" s="29" t="s">
        <v>45</v>
      </c>
      <c r="C8" s="33"/>
      <c r="H8" s="63"/>
      <c r="I8" s="64"/>
      <c r="J8" s="4"/>
      <c r="K8" s="4"/>
      <c r="L8" s="4"/>
    </row>
    <row r="9" spans="1:12" s="5" customFormat="1" ht="23.25" customHeight="1" thickBot="1" x14ac:dyDescent="0.3">
      <c r="A9" s="8"/>
      <c r="E9" s="44" t="s">
        <v>48</v>
      </c>
      <c r="F9" s="68" t="s">
        <v>52</v>
      </c>
      <c r="H9" s="19" t="s">
        <v>40</v>
      </c>
      <c r="I9" s="18"/>
      <c r="J9" s="4"/>
      <c r="K9" s="4"/>
      <c r="L9" s="4"/>
    </row>
    <row r="10" spans="1:12" s="5" customFormat="1" ht="23.25" customHeight="1" thickBot="1" x14ac:dyDescent="0.3">
      <c r="A10" s="8"/>
      <c r="B10" s="40" t="s">
        <v>12</v>
      </c>
      <c r="C10" s="41"/>
      <c r="E10" s="43" t="s">
        <v>23</v>
      </c>
      <c r="F10" s="65" t="s">
        <v>53</v>
      </c>
      <c r="H10" s="19" t="s">
        <v>41</v>
      </c>
      <c r="I10" s="18"/>
      <c r="J10" s="4"/>
      <c r="K10" s="4"/>
      <c r="L10" s="4"/>
    </row>
    <row r="11" spans="1:12" s="3" customFormat="1" ht="23.25" customHeight="1" thickBot="1" x14ac:dyDescent="0.3">
      <c r="A11" s="7"/>
      <c r="B11" s="29" t="s">
        <v>45</v>
      </c>
      <c r="C11" s="33"/>
      <c r="E11" s="43" t="s">
        <v>22</v>
      </c>
      <c r="F11" s="66"/>
    </row>
    <row r="12" spans="1:12" ht="23.25" customHeight="1" thickBot="1" x14ac:dyDescent="0.3">
      <c r="E12" s="43" t="s">
        <v>21</v>
      </c>
      <c r="F12" s="66"/>
      <c r="G12" s="2"/>
      <c r="H12" s="44" t="s">
        <v>49</v>
      </c>
      <c r="I12" s="18"/>
    </row>
    <row r="13" spans="1:12" ht="23.25" customHeight="1" thickBot="1" x14ac:dyDescent="0.3">
      <c r="B13" s="61" t="s">
        <v>51</v>
      </c>
      <c r="C13" s="62"/>
      <c r="E13" s="43" t="s">
        <v>20</v>
      </c>
      <c r="F13" s="66"/>
      <c r="G13" s="2"/>
      <c r="H13" s="61" t="s">
        <v>47</v>
      </c>
      <c r="I13" s="62"/>
    </row>
    <row r="14" spans="1:12" ht="23.25" customHeight="1" thickBot="1" x14ac:dyDescent="0.3">
      <c r="B14" s="63"/>
      <c r="C14" s="64"/>
      <c r="E14" s="43" t="s">
        <v>19</v>
      </c>
      <c r="F14" s="67"/>
      <c r="G14" s="2"/>
      <c r="H14" s="63"/>
      <c r="I14" s="64"/>
    </row>
    <row r="15" spans="1:12" ht="23.25" customHeight="1" thickBot="1" x14ac:dyDescent="0.3">
      <c r="E15" s="2"/>
      <c r="F15" s="2"/>
      <c r="H15" s="2"/>
      <c r="I15" s="2"/>
    </row>
    <row r="16" spans="1:12" s="20" customFormat="1" ht="23.25" customHeight="1" thickBot="1" x14ac:dyDescent="0.3">
      <c r="A16" s="17"/>
      <c r="B16" s="58" t="s">
        <v>50</v>
      </c>
      <c r="C16" s="59"/>
      <c r="D16" s="60"/>
      <c r="E16" s="42"/>
      <c r="H16" s="54" t="s">
        <v>44</v>
      </c>
      <c r="I16" s="55"/>
    </row>
    <row r="17" spans="1:10" s="3" customFormat="1" ht="23.25" customHeight="1" thickBot="1" x14ac:dyDescent="0.3">
      <c r="A17" s="10"/>
      <c r="E17" s="42"/>
    </row>
    <row r="18" spans="1:10" s="3" customFormat="1" ht="23.25" customHeight="1" thickBot="1" x14ac:dyDescent="0.3">
      <c r="A18" s="10"/>
      <c r="B18" s="45" t="s">
        <v>24</v>
      </c>
      <c r="C18" s="56" t="s">
        <v>46</v>
      </c>
      <c r="D18" s="57"/>
      <c r="H18" s="21" t="s">
        <v>35</v>
      </c>
      <c r="I18" s="22" t="s">
        <v>13</v>
      </c>
    </row>
    <row r="19" spans="1:10" s="3" customFormat="1" ht="23.25" customHeight="1" thickBot="1" x14ac:dyDescent="0.3">
      <c r="A19" s="10"/>
      <c r="B19" s="46" t="s">
        <v>28</v>
      </c>
      <c r="C19" s="47">
        <v>2700</v>
      </c>
      <c r="D19" s="48" t="s">
        <v>5</v>
      </c>
      <c r="H19" s="20"/>
      <c r="I19" s="20"/>
    </row>
    <row r="20" spans="1:10" s="3" customFormat="1" ht="23.25" customHeight="1" x14ac:dyDescent="0.25">
      <c r="A20" s="10"/>
      <c r="B20" s="13" t="s">
        <v>29</v>
      </c>
      <c r="C20" s="37">
        <v>4600</v>
      </c>
      <c r="D20" s="12" t="s">
        <v>5</v>
      </c>
      <c r="H20" s="27" t="s">
        <v>32</v>
      </c>
      <c r="I20" s="51" t="e">
        <f>(I4+I5+I6)/F7</f>
        <v>#DIV/0!</v>
      </c>
    </row>
    <row r="21" spans="1:10" s="3" customFormat="1" ht="23.25" customHeight="1" thickBot="1" x14ac:dyDescent="0.3">
      <c r="A21" s="10"/>
      <c r="B21" s="13" t="s">
        <v>14</v>
      </c>
      <c r="C21" s="37">
        <v>1680</v>
      </c>
      <c r="D21" s="12" t="s">
        <v>6</v>
      </c>
      <c r="H21" s="28" t="s">
        <v>31</v>
      </c>
      <c r="I21" s="52" t="e">
        <f>I9/F7</f>
        <v>#DIV/0!</v>
      </c>
    </row>
    <row r="22" spans="1:10" s="3" customFormat="1" ht="23.25" customHeight="1" thickBot="1" x14ac:dyDescent="0.3">
      <c r="A22" s="10"/>
      <c r="B22" s="13" t="s">
        <v>0</v>
      </c>
      <c r="C22" s="38">
        <v>0.9009009009009008</v>
      </c>
      <c r="D22" s="12" t="s">
        <v>7</v>
      </c>
      <c r="H22" s="29" t="s">
        <v>25</v>
      </c>
      <c r="I22" s="26" t="e">
        <f>I20+I21</f>
        <v>#DIV/0!</v>
      </c>
    </row>
    <row r="23" spans="1:10" s="3" customFormat="1" ht="23.25" customHeight="1" thickBot="1" x14ac:dyDescent="0.3">
      <c r="A23" s="10"/>
      <c r="B23" s="13" t="s">
        <v>1</v>
      </c>
      <c r="C23" s="38">
        <v>11.628</v>
      </c>
      <c r="D23" s="12" t="s">
        <v>8</v>
      </c>
      <c r="H23" s="11"/>
      <c r="I23" s="11"/>
    </row>
    <row r="24" spans="1:10" s="3" customFormat="1" ht="23.25" customHeight="1" x14ac:dyDescent="0.25">
      <c r="A24" s="10"/>
      <c r="B24" s="13" t="s">
        <v>15</v>
      </c>
      <c r="C24" s="37">
        <v>12660</v>
      </c>
      <c r="D24" s="12" t="s">
        <v>5</v>
      </c>
      <c r="H24" s="30" t="s">
        <v>43</v>
      </c>
      <c r="I24" s="51" t="e">
        <f>(((I4+I5+I6)-((I12/4)*12))/F7/F9)*1000</f>
        <v>#DIV/0!</v>
      </c>
    </row>
    <row r="25" spans="1:10" s="3" customFormat="1" ht="23.25" customHeight="1" thickBot="1" x14ac:dyDescent="0.3">
      <c r="A25" s="10"/>
      <c r="B25" s="13" t="s">
        <v>2</v>
      </c>
      <c r="C25" s="38">
        <v>23.7</v>
      </c>
      <c r="D25" s="12" t="s">
        <v>8</v>
      </c>
      <c r="H25" s="31" t="s">
        <v>30</v>
      </c>
      <c r="I25" s="52" t="e">
        <f>((I12/4)*12)/F7</f>
        <v>#DIV/0!</v>
      </c>
    </row>
    <row r="26" spans="1:10" s="3" customFormat="1" ht="23.25" customHeight="1" thickBot="1" x14ac:dyDescent="0.3">
      <c r="A26" s="10"/>
      <c r="B26" s="13" t="s">
        <v>16</v>
      </c>
      <c r="C26" s="37">
        <v>12570</v>
      </c>
      <c r="D26" s="12" t="s">
        <v>5</v>
      </c>
      <c r="H26" s="11"/>
      <c r="I26" s="11"/>
    </row>
    <row r="27" spans="1:10" s="3" customFormat="1" ht="23.25" customHeight="1" thickBot="1" x14ac:dyDescent="0.3">
      <c r="A27" s="10"/>
      <c r="B27" s="13" t="s">
        <v>17</v>
      </c>
      <c r="C27" s="38">
        <v>6.9</v>
      </c>
      <c r="D27" s="12" t="s">
        <v>9</v>
      </c>
      <c r="H27" s="32" t="s">
        <v>33</v>
      </c>
      <c r="I27" s="53" t="e">
        <f>(I10*1000)/F6/F5</f>
        <v>#DIV/0!</v>
      </c>
    </row>
    <row r="28" spans="1:10" s="3" customFormat="1" ht="23.25" customHeight="1" x14ac:dyDescent="0.25">
      <c r="A28" s="10"/>
      <c r="B28" s="13" t="s">
        <v>3</v>
      </c>
      <c r="C28" s="38">
        <v>30.45</v>
      </c>
      <c r="D28" s="12" t="s">
        <v>8</v>
      </c>
      <c r="E28" s="10"/>
      <c r="F28" s="10"/>
      <c r="H28" s="9"/>
      <c r="I28" s="9"/>
    </row>
    <row r="29" spans="1:10" s="3" customFormat="1" ht="23.25" customHeight="1" thickBot="1" x14ac:dyDescent="0.3">
      <c r="A29" s="10"/>
      <c r="B29" s="49" t="s">
        <v>18</v>
      </c>
      <c r="C29" s="50">
        <v>9.9700000000000006</v>
      </c>
      <c r="D29" s="39" t="s">
        <v>9</v>
      </c>
      <c r="E29" s="10"/>
      <c r="F29" s="10"/>
    </row>
    <row r="30" spans="1:10" x14ac:dyDescent="0.25">
      <c r="B30" s="2"/>
      <c r="C30" s="2"/>
      <c r="D30" s="2"/>
      <c r="H30" s="2"/>
      <c r="I30" s="2"/>
    </row>
    <row r="31" spans="1:10" x14ac:dyDescent="0.25">
      <c r="B31" s="2"/>
      <c r="C31" s="2"/>
      <c r="D31" s="2"/>
      <c r="H31" s="2"/>
      <c r="I31" s="2"/>
      <c r="J31" s="2"/>
    </row>
    <row r="32" spans="1:10" x14ac:dyDescent="0.25">
      <c r="B32" s="2"/>
      <c r="C32" s="2"/>
      <c r="D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H35" s="2"/>
      <c r="I35" s="2"/>
      <c r="J35" s="2"/>
    </row>
    <row r="36" spans="2:10" x14ac:dyDescent="0.25">
      <c r="E36" s="2"/>
      <c r="F36" s="2"/>
    </row>
    <row r="37" spans="2:10" x14ac:dyDescent="0.25">
      <c r="E37" s="2"/>
      <c r="F37" s="2"/>
    </row>
    <row r="38" spans="2:10" x14ac:dyDescent="0.25">
      <c r="E38" s="2"/>
      <c r="F38" s="2"/>
    </row>
    <row r="39" spans="2:10" x14ac:dyDescent="0.25">
      <c r="E39" s="2"/>
      <c r="F39" s="2"/>
    </row>
    <row r="40" spans="2:10" x14ac:dyDescent="0.25">
      <c r="E40" s="2"/>
      <c r="F40" s="2"/>
    </row>
    <row r="41" spans="2:10" x14ac:dyDescent="0.25">
      <c r="E41" s="2"/>
      <c r="F41" s="2"/>
    </row>
    <row r="42" spans="2:10" x14ac:dyDescent="0.25">
      <c r="E42" s="2"/>
      <c r="F42" s="2"/>
    </row>
    <row r="43" spans="2:10" x14ac:dyDescent="0.25">
      <c r="E43" s="2"/>
      <c r="F43" s="2"/>
    </row>
    <row r="44" spans="2:10" x14ac:dyDescent="0.25">
      <c r="E44" s="2"/>
      <c r="F44" s="2"/>
    </row>
    <row r="45" spans="2:10" x14ac:dyDescent="0.25">
      <c r="E45" s="2"/>
      <c r="F45" s="2"/>
    </row>
    <row r="46" spans="2:10" x14ac:dyDescent="0.25">
      <c r="E46" s="2"/>
      <c r="F46" s="2"/>
    </row>
    <row r="49" spans="5:9" x14ac:dyDescent="0.25">
      <c r="E49" s="2"/>
      <c r="F49" s="2"/>
      <c r="H49" s="2"/>
      <c r="I49" s="2"/>
    </row>
    <row r="50" spans="5:9" x14ac:dyDescent="0.25">
      <c r="E50" s="2"/>
      <c r="F50" s="2"/>
      <c r="G50" s="10"/>
      <c r="H50" s="2"/>
      <c r="I50" s="2"/>
    </row>
    <row r="51" spans="5:9" x14ac:dyDescent="0.25">
      <c r="E51" s="2"/>
      <c r="F51" s="2"/>
      <c r="H51" s="2"/>
      <c r="I51" s="2"/>
    </row>
    <row r="52" spans="5:9" x14ac:dyDescent="0.25">
      <c r="E52" s="2"/>
      <c r="F52" s="2"/>
      <c r="G52" s="5"/>
      <c r="H52" s="2"/>
      <c r="I52" s="2"/>
    </row>
    <row r="53" spans="5:9" x14ac:dyDescent="0.25">
      <c r="E53" s="2"/>
      <c r="F53" s="2"/>
      <c r="G53" s="5"/>
      <c r="H53" s="2"/>
      <c r="I53" s="2"/>
    </row>
    <row r="54" spans="5:9" x14ac:dyDescent="0.25">
      <c r="E54" s="2"/>
      <c r="F54" s="2"/>
      <c r="H54" s="2"/>
      <c r="I54" s="2"/>
    </row>
    <row r="55" spans="5:9" x14ac:dyDescent="0.25">
      <c r="E55" s="2"/>
      <c r="F55" s="2"/>
    </row>
    <row r="56" spans="5:9" x14ac:dyDescent="0.25">
      <c r="E56" s="2"/>
      <c r="F56" s="2"/>
    </row>
    <row r="57" spans="5:9" x14ac:dyDescent="0.25">
      <c r="E57" s="2"/>
      <c r="F57" s="2"/>
      <c r="G57" s="5"/>
      <c r="H57" s="5"/>
      <c r="I57" s="5"/>
    </row>
    <row r="58" spans="5:9" x14ac:dyDescent="0.25">
      <c r="E58" s="2"/>
      <c r="F58" s="2"/>
      <c r="G58" s="10"/>
      <c r="H58" s="2"/>
      <c r="I58" s="2"/>
    </row>
    <row r="59" spans="5:9" x14ac:dyDescent="0.25">
      <c r="E59" s="2"/>
      <c r="F59" s="2"/>
      <c r="G59" s="10"/>
      <c r="H59" s="2"/>
      <c r="I59" s="2"/>
    </row>
    <row r="60" spans="5:9" x14ac:dyDescent="0.25">
      <c r="E60" s="2"/>
      <c r="F60" s="2"/>
      <c r="G60" s="10"/>
      <c r="H60" s="2"/>
      <c r="I60" s="2"/>
    </row>
    <row r="61" spans="5:9" x14ac:dyDescent="0.25">
      <c r="E61" s="2"/>
      <c r="F61" s="2"/>
      <c r="G61" s="3"/>
      <c r="H61" s="3"/>
      <c r="I61" s="3"/>
    </row>
    <row r="62" spans="5:9" x14ac:dyDescent="0.25">
      <c r="E62" s="2"/>
      <c r="F62" s="2"/>
      <c r="H62" s="2"/>
      <c r="I62" s="2"/>
    </row>
    <row r="63" spans="5:9" x14ac:dyDescent="0.25">
      <c r="E63" s="2"/>
      <c r="F63" s="2"/>
      <c r="H63" s="2"/>
      <c r="I63" s="2"/>
    </row>
    <row r="64" spans="5:9" x14ac:dyDescent="0.25">
      <c r="E64" s="2"/>
      <c r="F64" s="2"/>
      <c r="H64" s="2"/>
      <c r="I64" s="2"/>
    </row>
  </sheetData>
  <mergeCells count="8">
    <mergeCell ref="H7:I8"/>
    <mergeCell ref="B13:C14"/>
    <mergeCell ref="B2:I2"/>
    <mergeCell ref="H16:I16"/>
    <mergeCell ref="C18:D18"/>
    <mergeCell ref="B16:D16"/>
    <mergeCell ref="H13:I14"/>
    <mergeCell ref="F10:F14"/>
  </mergeCells>
  <dataValidations count="1">
    <dataValidation type="list" allowBlank="1" showInputMessage="1" showErrorMessage="1" sqref="C4 C7 C10">
      <formula1>$B$19:$B$29</formula1>
    </dataValidation>
  </dataValidations>
  <hyperlinks>
    <hyperlink ref="F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CHU-NANTES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STENGER Edouard</dc:creator>
  <cp:lastModifiedBy>LELOUTRE Yoann</cp:lastModifiedBy>
  <dcterms:created xsi:type="dcterms:W3CDTF">2021-06-28T09:01:14Z</dcterms:created>
  <dcterms:modified xsi:type="dcterms:W3CDTF">2022-05-30T10:06:41Z</dcterms:modified>
</cp:coreProperties>
</file>